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C569D5A-B332-4918-8593-5DE75C094CE2}" xr6:coauthVersionLast="45" xr6:coauthVersionMax="45" xr10:uidLastSave="{00000000-0000-0000-0000-000000000000}"/>
  <bookViews>
    <workbookView xWindow="-108" yWindow="-108" windowWidth="23256" windowHeight="12576" xr2:uid="{126D34EC-EDA5-4867-8B35-2799C3893B5C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2" i="1" l="1"/>
  <c r="W22" i="1" s="1"/>
  <c r="W21" i="1"/>
  <c r="W20" i="1"/>
  <c r="W19" i="1"/>
  <c r="W18" i="1"/>
  <c r="W17" i="1"/>
  <c r="W16" i="1"/>
  <c r="Q15" i="1"/>
  <c r="W15" i="1" s="1"/>
  <c r="W14" i="1"/>
  <c r="W13" i="1"/>
  <c r="O12" i="1"/>
  <c r="W12" i="1" s="1"/>
  <c r="S11" i="1"/>
  <c r="W11" i="1" s="1"/>
  <c r="U10" i="1"/>
  <c r="W10" i="1" s="1"/>
  <c r="S10" i="1"/>
  <c r="R9" i="1"/>
  <c r="Q9" i="1"/>
  <c r="W9" i="1" s="1"/>
  <c r="R8" i="1"/>
  <c r="W8" i="1" s="1"/>
  <c r="V7" i="1"/>
  <c r="W7" i="1" s="1"/>
  <c r="T7" i="1"/>
  <c r="S7" i="1"/>
  <c r="U6" i="1"/>
  <c r="Q6" i="1"/>
  <c r="O6" i="1"/>
  <c r="W6" i="1" s="1"/>
  <c r="W5" i="1"/>
  <c r="W4" i="1"/>
  <c r="S4" i="1"/>
  <c r="Q4" i="1"/>
  <c r="U3" i="1"/>
  <c r="T3" i="1"/>
  <c r="S3" i="1"/>
  <c r="W3" i="1" s="1"/>
  <c r="K30" i="1"/>
  <c r="K29" i="1"/>
  <c r="K28" i="1"/>
  <c r="D27" i="1"/>
  <c r="K27" i="1" s="1"/>
  <c r="K26" i="1"/>
  <c r="K25" i="1"/>
  <c r="K24" i="1"/>
  <c r="J23" i="1"/>
  <c r="K23" i="1" s="1"/>
  <c r="F22" i="1"/>
  <c r="E22" i="1"/>
  <c r="K22" i="1" s="1"/>
  <c r="K21" i="1"/>
  <c r="G20" i="1"/>
  <c r="D20" i="1"/>
  <c r="K20" i="1" s="1"/>
  <c r="K19" i="1"/>
  <c r="G19" i="1"/>
  <c r="E18" i="1"/>
  <c r="D18" i="1"/>
  <c r="K18" i="1" s="1"/>
  <c r="F17" i="1"/>
  <c r="K17" i="1" s="1"/>
  <c r="G16" i="1"/>
  <c r="K16" i="1" s="1"/>
  <c r="E16" i="1"/>
  <c r="F15" i="1"/>
  <c r="D15" i="1"/>
  <c r="K15" i="1" s="1"/>
  <c r="J14" i="1"/>
  <c r="C14" i="1"/>
  <c r="K14" i="1" s="1"/>
  <c r="K13" i="1"/>
  <c r="G13" i="1"/>
  <c r="E12" i="1"/>
  <c r="D12" i="1"/>
  <c r="K12" i="1" s="1"/>
  <c r="D11" i="1"/>
  <c r="K11" i="1" s="1"/>
  <c r="G10" i="1"/>
  <c r="K10" i="1" s="1"/>
  <c r="I9" i="1"/>
  <c r="E9" i="1"/>
  <c r="C9" i="1"/>
  <c r="K9" i="1" s="1"/>
  <c r="F8" i="1"/>
  <c r="E8" i="1"/>
  <c r="K8" i="1" s="1"/>
  <c r="K7" i="1"/>
  <c r="I7" i="1"/>
  <c r="D7" i="1"/>
  <c r="C7" i="1"/>
  <c r="F6" i="1"/>
  <c r="E6" i="1"/>
  <c r="D6" i="1"/>
  <c r="K6" i="1" s="1"/>
  <c r="K5" i="1"/>
  <c r="J5" i="1"/>
  <c r="E5" i="1"/>
  <c r="J4" i="1"/>
  <c r="K4" i="1" s="1"/>
  <c r="H4" i="1"/>
  <c r="K3" i="1"/>
  <c r="H3" i="1"/>
</calcChain>
</file>

<file path=xl/sharedStrings.xml><?xml version="1.0" encoding="utf-8"?>
<sst xmlns="http://schemas.openxmlformats.org/spreadsheetml/2006/main" count="58" uniqueCount="35">
  <si>
    <t>Позиция</t>
  </si>
  <si>
    <t>Команда</t>
  </si>
  <si>
    <t>Абс</t>
  </si>
  <si>
    <t>ИТОГ</t>
  </si>
  <si>
    <t>БГПУ</t>
  </si>
  <si>
    <t>БГУФК</t>
  </si>
  <si>
    <t>ГрГУ</t>
  </si>
  <si>
    <t>ГомГУ</t>
  </si>
  <si>
    <t>БНТУ</t>
  </si>
  <si>
    <t>БГУ</t>
  </si>
  <si>
    <t>БГМУ</t>
  </si>
  <si>
    <t>ПГУ</t>
  </si>
  <si>
    <t>БГТУ</t>
  </si>
  <si>
    <t>МЧС</t>
  </si>
  <si>
    <t>МВД</t>
  </si>
  <si>
    <t>БГУИР</t>
  </si>
  <si>
    <t>ВАРБ</t>
  </si>
  <si>
    <t>ВГТУ</t>
  </si>
  <si>
    <t>БарГУ</t>
  </si>
  <si>
    <t>БГАТУ</t>
  </si>
  <si>
    <t>БГЭУ</t>
  </si>
  <si>
    <t>БРУ</t>
  </si>
  <si>
    <t>ГГТУ</t>
  </si>
  <si>
    <t>ГрГМУ</t>
  </si>
  <si>
    <t>БГСХА</t>
  </si>
  <si>
    <t>МИТСО</t>
  </si>
  <si>
    <t>ВГАВМ</t>
  </si>
  <si>
    <t>БГУТ</t>
  </si>
  <si>
    <t>БрГУ</t>
  </si>
  <si>
    <t>БрГТУ</t>
  </si>
  <si>
    <t>БИП</t>
  </si>
  <si>
    <t>МГЛУ</t>
  </si>
  <si>
    <t>ГрГАУ</t>
  </si>
  <si>
    <t xml:space="preserve">Результаты общекомандного зачета Республиканской Универсиады 2022 г. среди мужчин </t>
  </si>
  <si>
    <t>Результаты общекомандного зачета Республиканской Универсиады 2022 г. среди женщин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</si>
</sst>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DDB1B-E7F9-4D05-8456-0CCD918AB5C4}">
  <dimension ref="A1:W30"/>
  <sheetViews>
    <sheetView tabSelected="1" workbookViewId="0">
      <selection activeCell="L3" sqref="L3"/>
    </sheetView>
  </sheetViews>
  <sheetFormatPr defaultRowHeight="14.4" x14ac:dyDescent="0.3"/>
  <sheetData>
    <row r="1" spans="1:23" ht="43.2" customHeight="1" x14ac:dyDescent="0.3">
      <c r="A1" s="8" t="s">
        <v>33</v>
      </c>
      <c r="B1" s="8"/>
      <c r="C1" s="8"/>
      <c r="D1" s="8"/>
      <c r="E1" s="8"/>
      <c r="F1" s="8"/>
      <c r="G1" s="8"/>
      <c r="H1" s="8"/>
      <c r="I1" s="8"/>
      <c r="J1" s="8"/>
      <c r="K1" s="8"/>
      <c r="M1" s="8" t="s">
        <v>34</v>
      </c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x14ac:dyDescent="0.3">
      <c r="A2" s="1" t="s">
        <v>0</v>
      </c>
      <c r="B2" s="1" t="s">
        <v>1</v>
      </c>
      <c r="C2" s="1">
        <v>-60</v>
      </c>
      <c r="D2" s="1">
        <v>-66</v>
      </c>
      <c r="E2" s="1">
        <v>-73</v>
      </c>
      <c r="F2" s="1">
        <v>-81</v>
      </c>
      <c r="G2" s="1">
        <v>-90</v>
      </c>
      <c r="H2" s="1">
        <v>-100</v>
      </c>
      <c r="I2" s="1">
        <v>100</v>
      </c>
      <c r="J2" s="1" t="s">
        <v>2</v>
      </c>
      <c r="K2" s="1" t="s">
        <v>3</v>
      </c>
      <c r="M2" s="1" t="s">
        <v>0</v>
      </c>
      <c r="N2" s="1" t="s">
        <v>1</v>
      </c>
      <c r="O2" s="1">
        <v>-48</v>
      </c>
      <c r="P2" s="1">
        <v>-52</v>
      </c>
      <c r="Q2" s="1">
        <v>-57</v>
      </c>
      <c r="R2" s="1">
        <v>-63</v>
      </c>
      <c r="S2" s="1">
        <v>-70</v>
      </c>
      <c r="T2" s="1">
        <v>-78</v>
      </c>
      <c r="U2" s="1">
        <v>78</v>
      </c>
      <c r="V2" s="1" t="s">
        <v>2</v>
      </c>
      <c r="W2" s="1" t="s">
        <v>3</v>
      </c>
    </row>
    <row r="3" spans="1:23" x14ac:dyDescent="0.3">
      <c r="A3" s="2">
        <v>1</v>
      </c>
      <c r="B3" s="3" t="s">
        <v>4</v>
      </c>
      <c r="C3" s="4">
        <v>24</v>
      </c>
      <c r="D3" s="4"/>
      <c r="E3" s="4">
        <v>15</v>
      </c>
      <c r="F3" s="4">
        <v>27</v>
      </c>
      <c r="G3" s="4">
        <v>24</v>
      </c>
      <c r="H3" s="4">
        <f>27+19</f>
        <v>46</v>
      </c>
      <c r="I3" s="4">
        <v>24</v>
      </c>
      <c r="J3" s="4">
        <v>24</v>
      </c>
      <c r="K3" s="5">
        <f>SUM(C3:J3)</f>
        <v>184</v>
      </c>
      <c r="M3" s="2">
        <v>1</v>
      </c>
      <c r="N3" s="3" t="s">
        <v>4</v>
      </c>
      <c r="O3" s="4"/>
      <c r="P3" s="4"/>
      <c r="Q3" s="4">
        <v>19</v>
      </c>
      <c r="R3" s="4"/>
      <c r="S3" s="4">
        <f>27+24</f>
        <v>51</v>
      </c>
      <c r="T3" s="4">
        <f>27+24</f>
        <v>51</v>
      </c>
      <c r="U3" s="4">
        <f>27+19</f>
        <v>46</v>
      </c>
      <c r="V3" s="4">
        <v>27</v>
      </c>
      <c r="W3" s="5">
        <f>SUM(O3:V3)</f>
        <v>194</v>
      </c>
    </row>
    <row r="4" spans="1:23" x14ac:dyDescent="0.3">
      <c r="A4" s="2">
        <v>2</v>
      </c>
      <c r="B4" s="6" t="s">
        <v>5</v>
      </c>
      <c r="C4" s="7">
        <v>27</v>
      </c>
      <c r="D4" s="7"/>
      <c r="E4" s="7">
        <v>19</v>
      </c>
      <c r="F4" s="7"/>
      <c r="G4" s="7">
        <v>27</v>
      </c>
      <c r="H4" s="7">
        <f>24+19</f>
        <v>43</v>
      </c>
      <c r="I4" s="7">
        <v>19</v>
      </c>
      <c r="J4" s="7">
        <f>15+1</f>
        <v>16</v>
      </c>
      <c r="K4" s="2">
        <f>SUM(C4:J4)</f>
        <v>151</v>
      </c>
      <c r="M4" s="2">
        <v>2</v>
      </c>
      <c r="N4" s="6" t="s">
        <v>5</v>
      </c>
      <c r="O4" s="7">
        <v>27</v>
      </c>
      <c r="P4" s="7">
        <v>24</v>
      </c>
      <c r="Q4" s="7">
        <f>24+1</f>
        <v>25</v>
      </c>
      <c r="R4" s="7">
        <v>27</v>
      </c>
      <c r="S4" s="7">
        <f>19+19</f>
        <v>38</v>
      </c>
      <c r="T4" s="7"/>
      <c r="U4" s="7"/>
      <c r="V4" s="7">
        <v>19</v>
      </c>
      <c r="W4" s="2">
        <f>SUM(O4:V4)</f>
        <v>160</v>
      </c>
    </row>
    <row r="5" spans="1:23" x14ac:dyDescent="0.3">
      <c r="A5" s="2">
        <v>3</v>
      </c>
      <c r="B5" s="3" t="s">
        <v>6</v>
      </c>
      <c r="C5" s="4"/>
      <c r="D5" s="4">
        <v>19</v>
      </c>
      <c r="E5" s="4">
        <f>24+19</f>
        <v>43</v>
      </c>
      <c r="F5" s="4"/>
      <c r="G5" s="4">
        <v>15</v>
      </c>
      <c r="H5" s="4"/>
      <c r="I5" s="4">
        <v>27</v>
      </c>
      <c r="J5" s="4">
        <f>27+19</f>
        <v>46</v>
      </c>
      <c r="K5" s="5">
        <f>SUM(C5:J5)</f>
        <v>150</v>
      </c>
      <c r="M5" s="2">
        <v>3</v>
      </c>
      <c r="N5" s="3" t="s">
        <v>7</v>
      </c>
      <c r="O5" s="4">
        <v>24</v>
      </c>
      <c r="P5" s="4">
        <v>27</v>
      </c>
      <c r="Q5" s="4">
        <v>27</v>
      </c>
      <c r="R5" s="4">
        <v>24</v>
      </c>
      <c r="S5" s="4"/>
      <c r="T5" s="4"/>
      <c r="U5" s="4"/>
      <c r="V5" s="4">
        <v>24</v>
      </c>
      <c r="W5" s="5">
        <f>SUM(O5:V5)</f>
        <v>126</v>
      </c>
    </row>
    <row r="6" spans="1:23" x14ac:dyDescent="0.3">
      <c r="A6" s="2">
        <v>4</v>
      </c>
      <c r="B6" s="6" t="s">
        <v>7</v>
      </c>
      <c r="C6" s="7">
        <v>15</v>
      </c>
      <c r="D6" s="7">
        <f>27+1</f>
        <v>28</v>
      </c>
      <c r="E6" s="7">
        <f>27+1</f>
        <v>28</v>
      </c>
      <c r="F6" s="7">
        <f>24+19</f>
        <v>43</v>
      </c>
      <c r="G6" s="7"/>
      <c r="H6" s="7"/>
      <c r="I6" s="7"/>
      <c r="J6" s="7">
        <v>6</v>
      </c>
      <c r="K6" s="2">
        <f>SUM(C6:J6)</f>
        <v>120</v>
      </c>
      <c r="M6" s="2">
        <v>4</v>
      </c>
      <c r="N6" s="6" t="s">
        <v>12</v>
      </c>
      <c r="O6" s="7">
        <f>19+1</f>
        <v>20</v>
      </c>
      <c r="P6" s="7"/>
      <c r="Q6" s="7">
        <f>15+6+1</f>
        <v>22</v>
      </c>
      <c r="R6" s="7"/>
      <c r="S6" s="7"/>
      <c r="T6" s="7"/>
      <c r="U6" s="7">
        <f>19+15+15</f>
        <v>49</v>
      </c>
      <c r="V6" s="7"/>
      <c r="W6" s="2">
        <f>SUM(O6:V6)</f>
        <v>91</v>
      </c>
    </row>
    <row r="7" spans="1:23" x14ac:dyDescent="0.3">
      <c r="A7" s="2">
        <v>5</v>
      </c>
      <c r="B7" s="3" t="s">
        <v>8</v>
      </c>
      <c r="C7" s="4">
        <f>12+1</f>
        <v>13</v>
      </c>
      <c r="D7" s="4">
        <f>24+19+15</f>
        <v>58</v>
      </c>
      <c r="E7" s="4"/>
      <c r="F7" s="4"/>
      <c r="G7" s="4"/>
      <c r="H7" s="4"/>
      <c r="I7" s="4">
        <f>12+1</f>
        <v>13</v>
      </c>
      <c r="J7" s="4">
        <v>12</v>
      </c>
      <c r="K7" s="5">
        <f>SUM(C7:J7)</f>
        <v>96</v>
      </c>
      <c r="M7" s="2">
        <v>5</v>
      </c>
      <c r="N7" s="3" t="s">
        <v>15</v>
      </c>
      <c r="O7" s="4"/>
      <c r="P7" s="4"/>
      <c r="Q7" s="4">
        <v>6</v>
      </c>
      <c r="R7" s="4"/>
      <c r="S7" s="4">
        <f>15+1</f>
        <v>16</v>
      </c>
      <c r="T7" s="4">
        <f>19+12</f>
        <v>31</v>
      </c>
      <c r="U7" s="4">
        <v>6</v>
      </c>
      <c r="V7" s="4">
        <f>12+12</f>
        <v>24</v>
      </c>
      <c r="W7" s="5">
        <f>SUM(O7:V7)</f>
        <v>83</v>
      </c>
    </row>
    <row r="8" spans="1:23" x14ac:dyDescent="0.3">
      <c r="A8" s="2">
        <v>6</v>
      </c>
      <c r="B8" s="6" t="s">
        <v>9</v>
      </c>
      <c r="C8" s="7">
        <v>6</v>
      </c>
      <c r="D8" s="7"/>
      <c r="E8" s="7">
        <f>15+12+1</f>
        <v>28</v>
      </c>
      <c r="F8" s="7">
        <f>15+15</f>
        <v>30</v>
      </c>
      <c r="G8" s="7"/>
      <c r="H8" s="7"/>
      <c r="I8" s="7">
        <v>15</v>
      </c>
      <c r="J8" s="7">
        <v>15</v>
      </c>
      <c r="K8" s="2">
        <f>SUM(C8:J8)</f>
        <v>94</v>
      </c>
      <c r="M8" s="2">
        <v>6</v>
      </c>
      <c r="N8" s="6" t="s">
        <v>21</v>
      </c>
      <c r="O8" s="7">
        <v>1</v>
      </c>
      <c r="P8" s="7">
        <v>15</v>
      </c>
      <c r="Q8" s="7">
        <v>1</v>
      </c>
      <c r="R8" s="7">
        <f>19+15</f>
        <v>34</v>
      </c>
      <c r="S8" s="7">
        <v>6</v>
      </c>
      <c r="T8" s="7">
        <v>12</v>
      </c>
      <c r="U8" s="7">
        <v>12</v>
      </c>
      <c r="V8" s="7"/>
      <c r="W8" s="2">
        <f>SUM(O8:V8)</f>
        <v>81</v>
      </c>
    </row>
    <row r="9" spans="1:23" x14ac:dyDescent="0.3">
      <c r="A9" s="2">
        <v>7</v>
      </c>
      <c r="B9" s="3" t="s">
        <v>10</v>
      </c>
      <c r="C9" s="4">
        <f>19+19</f>
        <v>38</v>
      </c>
      <c r="D9" s="4"/>
      <c r="E9" s="4">
        <f>12+6</f>
        <v>18</v>
      </c>
      <c r="F9" s="4">
        <v>6</v>
      </c>
      <c r="G9" s="4">
        <v>1</v>
      </c>
      <c r="H9" s="4"/>
      <c r="I9" s="4">
        <f>19+1</f>
        <v>20</v>
      </c>
      <c r="J9" s="4"/>
      <c r="K9" s="5">
        <f>SUM(C9:J9)</f>
        <v>83</v>
      </c>
      <c r="M9" s="2">
        <v>7</v>
      </c>
      <c r="N9" s="3" t="s">
        <v>24</v>
      </c>
      <c r="O9" s="4"/>
      <c r="P9" s="4">
        <v>19</v>
      </c>
      <c r="Q9" s="4">
        <f>6+1</f>
        <v>7</v>
      </c>
      <c r="R9" s="4">
        <f>1+1</f>
        <v>2</v>
      </c>
      <c r="S9" s="4"/>
      <c r="T9" s="4">
        <v>15</v>
      </c>
      <c r="U9" s="4">
        <v>12</v>
      </c>
      <c r="V9" s="4">
        <v>15</v>
      </c>
      <c r="W9" s="5">
        <f>SUM(O9:V9)</f>
        <v>70</v>
      </c>
    </row>
    <row r="10" spans="1:23" x14ac:dyDescent="0.3">
      <c r="A10" s="2">
        <v>8</v>
      </c>
      <c r="B10" s="6" t="s">
        <v>11</v>
      </c>
      <c r="C10" s="7">
        <v>1</v>
      </c>
      <c r="D10" s="7"/>
      <c r="E10" s="7">
        <v>6</v>
      </c>
      <c r="F10" s="7">
        <v>12</v>
      </c>
      <c r="G10" s="7">
        <f>19+15</f>
        <v>34</v>
      </c>
      <c r="H10" s="7"/>
      <c r="I10" s="7"/>
      <c r="J10" s="7">
        <v>12</v>
      </c>
      <c r="K10" s="2">
        <f>SUM(C10:J10)</f>
        <v>65</v>
      </c>
      <c r="M10" s="2">
        <v>8</v>
      </c>
      <c r="N10" s="6" t="s">
        <v>8</v>
      </c>
      <c r="O10" s="7"/>
      <c r="P10" s="7"/>
      <c r="Q10" s="7">
        <v>19</v>
      </c>
      <c r="R10" s="7">
        <v>19</v>
      </c>
      <c r="S10" s="7">
        <f>1+1+1</f>
        <v>3</v>
      </c>
      <c r="T10" s="7"/>
      <c r="U10" s="7">
        <f>6+1</f>
        <v>7</v>
      </c>
      <c r="V10" s="7">
        <v>15</v>
      </c>
      <c r="W10" s="2">
        <f>SUM(O10:V10)</f>
        <v>63</v>
      </c>
    </row>
    <row r="11" spans="1:23" x14ac:dyDescent="0.3">
      <c r="A11" s="2">
        <v>9</v>
      </c>
      <c r="B11" s="3" t="s">
        <v>12</v>
      </c>
      <c r="C11" s="4">
        <v>6</v>
      </c>
      <c r="D11" s="4">
        <f>12+6</f>
        <v>18</v>
      </c>
      <c r="E11" s="4">
        <v>1</v>
      </c>
      <c r="F11" s="4">
        <v>1</v>
      </c>
      <c r="G11" s="4"/>
      <c r="H11" s="4">
        <v>15</v>
      </c>
      <c r="I11" s="4">
        <v>15</v>
      </c>
      <c r="J11" s="4"/>
      <c r="K11" s="5">
        <f>SUM(C11:J11)</f>
        <v>56</v>
      </c>
      <c r="M11" s="2">
        <v>9</v>
      </c>
      <c r="N11" s="3" t="s">
        <v>6</v>
      </c>
      <c r="O11" s="4">
        <v>19</v>
      </c>
      <c r="P11" s="4"/>
      <c r="Q11" s="4">
        <v>1</v>
      </c>
      <c r="R11" s="4"/>
      <c r="S11" s="4">
        <f>12+6</f>
        <v>18</v>
      </c>
      <c r="T11" s="4"/>
      <c r="U11" s="4">
        <v>24</v>
      </c>
      <c r="V11" s="4"/>
      <c r="W11" s="5">
        <f>SUM(O11:V11)</f>
        <v>62</v>
      </c>
    </row>
    <row r="12" spans="1:23" x14ac:dyDescent="0.3">
      <c r="A12" s="2">
        <v>10</v>
      </c>
      <c r="B12" s="6" t="s">
        <v>13</v>
      </c>
      <c r="C12" s="7"/>
      <c r="D12" s="7">
        <f>15+6+6</f>
        <v>27</v>
      </c>
      <c r="E12" s="7">
        <f>6+1</f>
        <v>7</v>
      </c>
      <c r="F12" s="7">
        <v>1</v>
      </c>
      <c r="G12" s="7">
        <v>6</v>
      </c>
      <c r="H12" s="7"/>
      <c r="I12" s="7">
        <v>12</v>
      </c>
      <c r="J12" s="7"/>
      <c r="K12" s="2">
        <f>SUM(C12:J12)</f>
        <v>53</v>
      </c>
      <c r="M12" s="2">
        <v>10</v>
      </c>
      <c r="N12" s="6" t="s">
        <v>20</v>
      </c>
      <c r="O12" s="7">
        <f>12+12</f>
        <v>24</v>
      </c>
      <c r="P12" s="7">
        <v>15</v>
      </c>
      <c r="Q12" s="7"/>
      <c r="R12" s="7">
        <v>1</v>
      </c>
      <c r="S12" s="7">
        <v>1</v>
      </c>
      <c r="T12" s="7">
        <v>19</v>
      </c>
      <c r="U12" s="7">
        <v>1</v>
      </c>
      <c r="V12" s="7"/>
      <c r="W12" s="2">
        <f>SUM(O12:V12)</f>
        <v>61</v>
      </c>
    </row>
    <row r="13" spans="1:23" x14ac:dyDescent="0.3">
      <c r="A13" s="2">
        <v>11</v>
      </c>
      <c r="B13" s="3" t="s">
        <v>14</v>
      </c>
      <c r="C13" s="4"/>
      <c r="D13" s="4">
        <v>1</v>
      </c>
      <c r="E13" s="4">
        <v>1</v>
      </c>
      <c r="F13" s="4">
        <v>1</v>
      </c>
      <c r="G13" s="4">
        <f>19+12</f>
        <v>31</v>
      </c>
      <c r="H13" s="4">
        <v>15</v>
      </c>
      <c r="I13" s="4"/>
      <c r="J13" s="4">
        <v>1</v>
      </c>
      <c r="K13" s="5">
        <f>SUM(C13:J13)</f>
        <v>50</v>
      </c>
      <c r="M13" s="2">
        <v>11</v>
      </c>
      <c r="N13" s="3" t="s">
        <v>13</v>
      </c>
      <c r="O13" s="4">
        <v>15</v>
      </c>
      <c r="P13" s="4"/>
      <c r="Q13" s="4"/>
      <c r="R13" s="4">
        <v>15</v>
      </c>
      <c r="S13" s="4">
        <v>12</v>
      </c>
      <c r="T13" s="4"/>
      <c r="U13" s="4"/>
      <c r="V13" s="4"/>
      <c r="W13" s="5">
        <f>SUM(O13:V13)</f>
        <v>42</v>
      </c>
    </row>
    <row r="14" spans="1:23" x14ac:dyDescent="0.3">
      <c r="A14" s="2">
        <v>12</v>
      </c>
      <c r="B14" s="6" t="s">
        <v>15</v>
      </c>
      <c r="C14" s="7">
        <f>15+1</f>
        <v>16</v>
      </c>
      <c r="D14" s="7"/>
      <c r="E14" s="7">
        <v>1</v>
      </c>
      <c r="F14" s="7"/>
      <c r="G14" s="7">
        <v>12</v>
      </c>
      <c r="H14" s="7">
        <v>12</v>
      </c>
      <c r="I14" s="7"/>
      <c r="J14" s="7">
        <f>1+1+1</f>
        <v>3</v>
      </c>
      <c r="K14" s="2">
        <f>SUM(C14:J14)</f>
        <v>44</v>
      </c>
      <c r="M14" s="2">
        <v>12</v>
      </c>
      <c r="N14" s="6" t="s">
        <v>9</v>
      </c>
      <c r="O14" s="7">
        <v>15</v>
      </c>
      <c r="P14" s="7"/>
      <c r="Q14" s="7"/>
      <c r="R14" s="7"/>
      <c r="S14" s="7">
        <v>6</v>
      </c>
      <c r="T14" s="7">
        <v>1</v>
      </c>
      <c r="U14" s="7"/>
      <c r="V14" s="7">
        <v>19</v>
      </c>
      <c r="W14" s="2">
        <f>SUM(O14:V14)</f>
        <v>41</v>
      </c>
    </row>
    <row r="15" spans="1:23" x14ac:dyDescent="0.3">
      <c r="A15" s="2">
        <v>13</v>
      </c>
      <c r="B15" s="3" t="s">
        <v>16</v>
      </c>
      <c r="C15" s="4"/>
      <c r="D15" s="4">
        <f>12+6+1+1</f>
        <v>20</v>
      </c>
      <c r="E15" s="4">
        <v>1</v>
      </c>
      <c r="F15" s="4">
        <f>12+6+1</f>
        <v>19</v>
      </c>
      <c r="G15" s="4"/>
      <c r="H15" s="4"/>
      <c r="I15" s="4"/>
      <c r="J15" s="4"/>
      <c r="K15" s="5">
        <f>SUM(C15:J15)</f>
        <v>40</v>
      </c>
      <c r="M15" s="2">
        <v>13</v>
      </c>
      <c r="N15" s="3" t="s">
        <v>28</v>
      </c>
      <c r="O15" s="4"/>
      <c r="P15" s="4">
        <v>19</v>
      </c>
      <c r="Q15" s="4">
        <f>12+1</f>
        <v>13</v>
      </c>
      <c r="R15" s="4"/>
      <c r="S15" s="4"/>
      <c r="T15" s="4"/>
      <c r="U15" s="4"/>
      <c r="V15" s="4"/>
      <c r="W15" s="5">
        <f>SUM(O15:V15)</f>
        <v>32</v>
      </c>
    </row>
    <row r="16" spans="1:23" x14ac:dyDescent="0.3">
      <c r="A16" s="2">
        <v>14</v>
      </c>
      <c r="B16" s="6" t="s">
        <v>17</v>
      </c>
      <c r="C16" s="7">
        <v>12</v>
      </c>
      <c r="D16" s="7"/>
      <c r="E16" s="7">
        <f>1+1+1</f>
        <v>3</v>
      </c>
      <c r="F16" s="7">
        <v>1</v>
      </c>
      <c r="G16" s="7">
        <f>1+1</f>
        <v>2</v>
      </c>
      <c r="H16" s="7">
        <v>12</v>
      </c>
      <c r="I16" s="7"/>
      <c r="J16" s="7"/>
      <c r="K16" s="2">
        <f>SUM(C16:J16)</f>
        <v>30</v>
      </c>
      <c r="M16" s="2">
        <v>14</v>
      </c>
      <c r="N16" s="6" t="s">
        <v>18</v>
      </c>
      <c r="O16" s="7"/>
      <c r="P16" s="7">
        <v>12</v>
      </c>
      <c r="Q16" s="7">
        <v>6</v>
      </c>
      <c r="R16" s="7">
        <v>12</v>
      </c>
      <c r="S16" s="7"/>
      <c r="T16" s="7"/>
      <c r="U16" s="7"/>
      <c r="V16" s="7"/>
      <c r="W16" s="2">
        <f>SUM(O16:V16)</f>
        <v>30</v>
      </c>
    </row>
    <row r="17" spans="1:23" x14ac:dyDescent="0.3">
      <c r="A17" s="2">
        <v>15</v>
      </c>
      <c r="B17" s="3" t="s">
        <v>18</v>
      </c>
      <c r="C17" s="4"/>
      <c r="D17" s="4"/>
      <c r="E17" s="4"/>
      <c r="F17" s="4">
        <f>19+6</f>
        <v>25</v>
      </c>
      <c r="G17" s="4"/>
      <c r="H17" s="4"/>
      <c r="I17" s="4"/>
      <c r="J17" s="4"/>
      <c r="K17" s="5">
        <f>SUM(C17:J17)</f>
        <v>25</v>
      </c>
      <c r="M17" s="2">
        <v>14</v>
      </c>
      <c r="N17" s="3" t="s">
        <v>16</v>
      </c>
      <c r="O17" s="4"/>
      <c r="P17" s="4"/>
      <c r="Q17" s="4">
        <v>12</v>
      </c>
      <c r="R17" s="4">
        <v>12</v>
      </c>
      <c r="S17" s="4">
        <v>6</v>
      </c>
      <c r="T17" s="4"/>
      <c r="U17" s="4"/>
      <c r="V17" s="4"/>
      <c r="W17" s="5">
        <f>SUM(O17:V17)</f>
        <v>30</v>
      </c>
    </row>
    <row r="18" spans="1:23" x14ac:dyDescent="0.3">
      <c r="A18" s="2">
        <v>16</v>
      </c>
      <c r="B18" s="6" t="s">
        <v>19</v>
      </c>
      <c r="C18" s="7">
        <v>1</v>
      </c>
      <c r="D18" s="7">
        <f>1+1</f>
        <v>2</v>
      </c>
      <c r="E18" s="7">
        <f>1+1+1</f>
        <v>3</v>
      </c>
      <c r="F18" s="7"/>
      <c r="G18" s="7">
        <v>6</v>
      </c>
      <c r="H18" s="7"/>
      <c r="I18" s="7">
        <v>6</v>
      </c>
      <c r="J18" s="7"/>
      <c r="K18" s="2">
        <f>SUM(C18:J18)</f>
        <v>18</v>
      </c>
      <c r="M18" s="2">
        <v>15</v>
      </c>
      <c r="N18" s="6" t="s">
        <v>30</v>
      </c>
      <c r="O18" s="7"/>
      <c r="P18" s="7"/>
      <c r="Q18" s="7"/>
      <c r="R18" s="7"/>
      <c r="S18" s="7">
        <v>15</v>
      </c>
      <c r="T18" s="7"/>
      <c r="U18" s="7"/>
      <c r="V18" s="7"/>
      <c r="W18" s="2">
        <f>SUM(O18:V18)</f>
        <v>15</v>
      </c>
    </row>
    <row r="19" spans="1:23" x14ac:dyDescent="0.3">
      <c r="A19" s="2">
        <v>17</v>
      </c>
      <c r="B19" s="3" t="s">
        <v>20</v>
      </c>
      <c r="C19" s="4">
        <v>1</v>
      </c>
      <c r="D19" s="4"/>
      <c r="E19" s="4">
        <v>1</v>
      </c>
      <c r="F19" s="4">
        <v>1</v>
      </c>
      <c r="G19" s="4">
        <f>1+1+1</f>
        <v>3</v>
      </c>
      <c r="H19" s="4">
        <v>1</v>
      </c>
      <c r="I19" s="4"/>
      <c r="J19" s="4">
        <v>6</v>
      </c>
      <c r="K19" s="5">
        <f>SUM(C19:J19)</f>
        <v>13</v>
      </c>
      <c r="M19" s="2">
        <v>15</v>
      </c>
      <c r="N19" s="3" t="s">
        <v>31</v>
      </c>
      <c r="O19" s="4"/>
      <c r="P19" s="4"/>
      <c r="Q19" s="4">
        <v>15</v>
      </c>
      <c r="R19" s="4"/>
      <c r="S19" s="4"/>
      <c r="T19" s="4"/>
      <c r="U19" s="4"/>
      <c r="V19" s="4"/>
      <c r="W19" s="5">
        <f>SUM(O19:V19)</f>
        <v>15</v>
      </c>
    </row>
    <row r="20" spans="1:23" x14ac:dyDescent="0.3">
      <c r="A20" s="2">
        <v>17</v>
      </c>
      <c r="B20" s="6" t="s">
        <v>21</v>
      </c>
      <c r="C20" s="7">
        <v>1</v>
      </c>
      <c r="D20" s="7">
        <f>1+1</f>
        <v>2</v>
      </c>
      <c r="E20" s="7">
        <v>1</v>
      </c>
      <c r="F20" s="7"/>
      <c r="G20" s="7">
        <f>1+1</f>
        <v>2</v>
      </c>
      <c r="H20" s="7"/>
      <c r="I20" s="7">
        <v>1</v>
      </c>
      <c r="J20" s="7">
        <v>6</v>
      </c>
      <c r="K20" s="2">
        <f>SUM(C20:J20)</f>
        <v>13</v>
      </c>
      <c r="M20" s="2">
        <v>15</v>
      </c>
      <c r="N20" s="6" t="s">
        <v>32</v>
      </c>
      <c r="O20" s="7"/>
      <c r="P20" s="7"/>
      <c r="Q20" s="7"/>
      <c r="R20" s="7"/>
      <c r="S20" s="7"/>
      <c r="T20" s="7">
        <v>15</v>
      </c>
      <c r="U20" s="7"/>
      <c r="V20" s="7"/>
      <c r="W20" s="2">
        <f>SUM(O20:V20)</f>
        <v>15</v>
      </c>
    </row>
    <row r="21" spans="1:23" x14ac:dyDescent="0.3">
      <c r="A21" s="2">
        <v>17</v>
      </c>
      <c r="B21" s="3" t="s">
        <v>22</v>
      </c>
      <c r="C21" s="4">
        <v>6</v>
      </c>
      <c r="D21" s="4"/>
      <c r="E21" s="4">
        <v>6</v>
      </c>
      <c r="F21" s="4"/>
      <c r="G21" s="4"/>
      <c r="H21" s="4">
        <v>1</v>
      </c>
      <c r="I21" s="4"/>
      <c r="J21" s="4"/>
      <c r="K21" s="5">
        <f>SUM(C21:J21)</f>
        <v>13</v>
      </c>
      <c r="M21" s="2">
        <v>16</v>
      </c>
      <c r="N21" s="3" t="s">
        <v>23</v>
      </c>
      <c r="O21" s="4"/>
      <c r="P21" s="4">
        <v>12</v>
      </c>
      <c r="Q21" s="4"/>
      <c r="R21" s="4"/>
      <c r="S21" s="4"/>
      <c r="T21" s="4"/>
      <c r="U21" s="4"/>
      <c r="V21" s="4"/>
      <c r="W21" s="5">
        <f>SUM(O21:V21)</f>
        <v>12</v>
      </c>
    </row>
    <row r="22" spans="1:23" x14ac:dyDescent="0.3">
      <c r="A22" s="2">
        <v>17</v>
      </c>
      <c r="B22" s="6" t="s">
        <v>23</v>
      </c>
      <c r="C22" s="7"/>
      <c r="D22" s="7">
        <v>1</v>
      </c>
      <c r="E22" s="7">
        <f>1+1</f>
        <v>2</v>
      </c>
      <c r="F22" s="7">
        <f>6+1+1</f>
        <v>8</v>
      </c>
      <c r="G22" s="7">
        <v>1</v>
      </c>
      <c r="H22" s="7"/>
      <c r="I22" s="7">
        <v>1</v>
      </c>
      <c r="J22" s="7"/>
      <c r="K22" s="2">
        <f>SUM(C22:J22)</f>
        <v>13</v>
      </c>
      <c r="M22" s="2">
        <v>17</v>
      </c>
      <c r="N22" s="6" t="s">
        <v>17</v>
      </c>
      <c r="O22" s="7"/>
      <c r="P22" s="7"/>
      <c r="Q22" s="7">
        <f>1+1</f>
        <v>2</v>
      </c>
      <c r="R22" s="7"/>
      <c r="S22" s="7"/>
      <c r="T22" s="7"/>
      <c r="U22" s="7"/>
      <c r="V22" s="7"/>
      <c r="W22" s="2">
        <f>SUM(O22:V22)</f>
        <v>2</v>
      </c>
    </row>
    <row r="23" spans="1:23" x14ac:dyDescent="0.3">
      <c r="A23" s="2">
        <v>18</v>
      </c>
      <c r="B23" s="3" t="s">
        <v>24</v>
      </c>
      <c r="C23" s="4"/>
      <c r="D23" s="4"/>
      <c r="E23" s="4"/>
      <c r="F23" s="4">
        <v>1</v>
      </c>
      <c r="G23" s="4"/>
      <c r="H23" s="4">
        <v>1</v>
      </c>
      <c r="I23" s="4"/>
      <c r="J23" s="4">
        <f>6+1</f>
        <v>7</v>
      </c>
      <c r="K23" s="5">
        <f>SUM(C23:J23)</f>
        <v>9</v>
      </c>
    </row>
    <row r="24" spans="1:23" x14ac:dyDescent="0.3">
      <c r="A24" s="2">
        <v>18</v>
      </c>
      <c r="B24" s="6" t="s">
        <v>25</v>
      </c>
      <c r="C24" s="7">
        <v>1</v>
      </c>
      <c r="D24" s="7"/>
      <c r="E24" s="7">
        <v>1</v>
      </c>
      <c r="F24" s="7">
        <v>1</v>
      </c>
      <c r="G24" s="7">
        <v>6</v>
      </c>
      <c r="H24" s="7"/>
      <c r="I24" s="7"/>
      <c r="J24" s="7"/>
      <c r="K24" s="2">
        <f>SUM(C24:J24)</f>
        <v>9</v>
      </c>
    </row>
    <row r="25" spans="1:23" x14ac:dyDescent="0.3">
      <c r="A25" s="2">
        <v>19</v>
      </c>
      <c r="B25" s="3" t="s">
        <v>26</v>
      </c>
      <c r="C25" s="4">
        <v>6</v>
      </c>
      <c r="D25" s="4">
        <v>1</v>
      </c>
      <c r="E25" s="4"/>
      <c r="F25" s="4">
        <v>1</v>
      </c>
      <c r="G25" s="4"/>
      <c r="H25" s="4"/>
      <c r="I25" s="4"/>
      <c r="J25" s="4"/>
      <c r="K25" s="5">
        <f>SUM(C25:J25)</f>
        <v>8</v>
      </c>
    </row>
    <row r="26" spans="1:23" x14ac:dyDescent="0.3">
      <c r="A26" s="2">
        <v>20</v>
      </c>
      <c r="B26" s="6" t="s">
        <v>27</v>
      </c>
      <c r="C26" s="7"/>
      <c r="D26" s="7"/>
      <c r="E26" s="7"/>
      <c r="F26" s="7"/>
      <c r="G26" s="7">
        <v>6</v>
      </c>
      <c r="H26" s="7"/>
      <c r="I26" s="7"/>
      <c r="J26" s="7">
        <v>1</v>
      </c>
      <c r="K26" s="2">
        <f>SUM(C26:J26)</f>
        <v>7</v>
      </c>
    </row>
    <row r="27" spans="1:23" x14ac:dyDescent="0.3">
      <c r="A27" s="2">
        <v>21</v>
      </c>
      <c r="B27" s="3" t="s">
        <v>28</v>
      </c>
      <c r="C27" s="4"/>
      <c r="D27" s="4">
        <f>1+1</f>
        <v>2</v>
      </c>
      <c r="E27" s="4">
        <v>1</v>
      </c>
      <c r="F27" s="4">
        <v>1</v>
      </c>
      <c r="G27" s="4">
        <v>1</v>
      </c>
      <c r="H27" s="4"/>
      <c r="I27" s="4"/>
      <c r="J27" s="4">
        <v>1</v>
      </c>
      <c r="K27" s="5">
        <f>SUM(C27:J27)</f>
        <v>6</v>
      </c>
    </row>
    <row r="28" spans="1:23" x14ac:dyDescent="0.3">
      <c r="A28" s="2">
        <v>22</v>
      </c>
      <c r="B28" s="6" t="s">
        <v>29</v>
      </c>
      <c r="C28" s="7"/>
      <c r="D28" s="7"/>
      <c r="E28" s="7">
        <v>1</v>
      </c>
      <c r="F28" s="7">
        <v>1</v>
      </c>
      <c r="G28" s="7"/>
      <c r="H28" s="7"/>
      <c r="I28" s="7"/>
      <c r="J28" s="7"/>
      <c r="K28" s="2">
        <f>SUM(C28:J28)</f>
        <v>2</v>
      </c>
    </row>
    <row r="29" spans="1:23" x14ac:dyDescent="0.3">
      <c r="A29" s="2">
        <v>23</v>
      </c>
      <c r="B29" s="3" t="s">
        <v>30</v>
      </c>
      <c r="C29" s="4">
        <v>1</v>
      </c>
      <c r="D29" s="4"/>
      <c r="E29" s="4"/>
      <c r="F29" s="4"/>
      <c r="G29" s="4"/>
      <c r="H29" s="4"/>
      <c r="I29" s="4"/>
      <c r="J29" s="4"/>
      <c r="K29" s="5">
        <f>SUM(C29:J29)</f>
        <v>1</v>
      </c>
    </row>
    <row r="30" spans="1:23" x14ac:dyDescent="0.3">
      <c r="A30" s="2">
        <v>23</v>
      </c>
      <c r="B30" s="6" t="s">
        <v>31</v>
      </c>
      <c r="C30" s="7"/>
      <c r="D30" s="7">
        <v>1</v>
      </c>
      <c r="E30" s="7"/>
      <c r="F30" s="7"/>
      <c r="G30" s="7"/>
      <c r="H30" s="7"/>
      <c r="I30" s="7"/>
      <c r="J30" s="7"/>
      <c r="K30" s="2">
        <f>SUM(C30:J30)</f>
        <v>1</v>
      </c>
    </row>
  </sheetData>
  <mergeCells count="2">
    <mergeCell ref="A1:K1"/>
    <mergeCell ref="M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2022-11-23T15:37:33Z</dcterms:created>
  <dcterms:modified xsi:type="dcterms:W3CDTF">2022-11-23T15:41:43Z</dcterms:modified>
</cp:coreProperties>
</file>