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850" firstSheet="2" activeTab="15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Круг56!$C$1:$M$50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1" i="36"/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C35" i="36"/>
  <c r="D16"/>
  <c r="D29"/>
  <c r="C29"/>
  <c r="C19"/>
  <c r="D19"/>
  <c r="C16"/>
  <c r="D15"/>
  <c r="C15"/>
  <c r="D13"/>
  <c r="C13"/>
  <c r="D12"/>
  <c r="C12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388" i="36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AA206"/>
  <c r="Z206"/>
  <c r="D206"/>
  <c r="C206"/>
  <c r="AA205"/>
  <c r="Z205"/>
  <c r="D205"/>
  <c r="C205"/>
  <c r="AA204"/>
  <c r="Z204"/>
  <c r="D204"/>
  <c r="C204"/>
  <c r="AA203"/>
  <c r="Z203"/>
  <c r="D203"/>
  <c r="C203"/>
  <c r="AA202"/>
  <c r="Z202"/>
  <c r="D202"/>
  <c r="C202"/>
  <c r="AA201"/>
  <c r="Z201"/>
  <c r="D201"/>
  <c r="C201"/>
  <c r="AA200"/>
  <c r="Z200"/>
  <c r="D200"/>
  <c r="C200"/>
  <c r="AA199"/>
  <c r="Z199"/>
  <c r="D199"/>
  <c r="C199"/>
  <c r="AA198"/>
  <c r="Z198"/>
  <c r="D198"/>
  <c r="C198"/>
  <c r="AA197"/>
  <c r="Z197"/>
  <c r="D197"/>
  <c r="C197"/>
  <c r="AA196"/>
  <c r="Z196"/>
  <c r="D196"/>
  <c r="C196"/>
  <c r="AA195"/>
  <c r="Z195"/>
  <c r="D195"/>
  <c r="C195"/>
  <c r="AA194"/>
  <c r="Z194"/>
  <c r="D194"/>
  <c r="C194"/>
  <c r="AA193"/>
  <c r="Z193"/>
  <c r="D193"/>
  <c r="C193"/>
  <c r="AA192"/>
  <c r="Z192"/>
  <c r="D192"/>
  <c r="C192"/>
  <c r="AA191"/>
  <c r="Z191"/>
  <c r="D191"/>
  <c r="C191"/>
  <c r="AA190"/>
  <c r="Z190"/>
  <c r="D190"/>
  <c r="C190"/>
  <c r="AA189"/>
  <c r="Z189"/>
  <c r="D189"/>
  <c r="C189"/>
  <c r="L2"/>
  <c r="D2"/>
  <c r="D25" i="32"/>
  <c r="J24" s="1"/>
  <c r="D17"/>
  <c r="D16"/>
  <c r="J16" s="1"/>
  <c r="Q18" s="1"/>
  <c r="J11"/>
  <c r="J20" s="1"/>
  <c r="J7"/>
  <c r="J28" s="1"/>
  <c r="Q26" s="1"/>
  <c r="J5"/>
  <c r="Q6" s="1"/>
  <c r="X8" s="1"/>
  <c r="J17" i="31"/>
  <c r="D39"/>
  <c r="J38" s="1"/>
  <c r="J13"/>
  <c r="D35" s="1"/>
  <c r="J34" s="1"/>
  <c r="Q36" s="1"/>
  <c r="J3"/>
  <c r="Q4"/>
  <c r="Q41" s="1"/>
  <c r="X39" s="1"/>
  <c r="J15"/>
  <c r="Q16" s="1"/>
  <c r="J11"/>
  <c r="Q12"/>
  <c r="Q29" s="1"/>
  <c r="J9"/>
  <c r="D27" s="1"/>
  <c r="J26" s="1"/>
  <c r="J5"/>
  <c r="D23"/>
  <c r="J22" s="1"/>
  <c r="Q24" s="1"/>
  <c r="X27" s="1"/>
  <c r="J3" i="29"/>
  <c r="Q4"/>
  <c r="J41"/>
  <c r="J7" i="31"/>
  <c r="Q8" s="1"/>
  <c r="J31" i="29"/>
  <c r="Q32"/>
  <c r="X30"/>
  <c r="AE26" s="1"/>
  <c r="J23"/>
  <c r="Q24"/>
  <c r="X22"/>
  <c r="J7"/>
  <c r="Q8"/>
  <c r="X6"/>
  <c r="J15"/>
  <c r="Q16"/>
  <c r="X14" s="1"/>
  <c r="J27"/>
  <c r="Q28"/>
  <c r="J64"/>
  <c r="J19"/>
  <c r="Q20"/>
  <c r="J58"/>
  <c r="J11"/>
  <c r="Q12"/>
  <c r="J47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9" i="29"/>
  <c r="D38"/>
  <c r="J38"/>
  <c r="Q39" s="1"/>
  <c r="X66"/>
  <c r="D55"/>
  <c r="J55" s="1"/>
  <c r="Q56" s="1"/>
  <c r="X49"/>
  <c r="AB46" s="1"/>
  <c r="D56"/>
  <c r="D61"/>
  <c r="J61" s="1"/>
  <c r="Q62" s="1"/>
  <c r="X59" s="1"/>
  <c r="AB63" s="1"/>
  <c r="D26" i="31" l="1"/>
  <c r="X6"/>
  <c r="AB10" s="1"/>
  <c r="D38"/>
  <c r="X14"/>
  <c r="D34"/>
  <c r="D22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<sst xmlns="http://schemas.openxmlformats.org/spreadsheetml/2006/main" count="5331" uniqueCount="872">
  <si>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</si>
  <si>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</si>
  <si>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</si>
  <si>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</si>
  <si>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</si>
  <si>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</si>
  <si>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</si>
  <si>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</si>
  <si>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</si>
  <si>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</si>
  <si>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</si>
  <si>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</si>
  <si>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</si>
  <si>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</si>
  <si>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</si>
  <si>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</si>
  <si>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</si>
  <si>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</si>
  <si>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</si>
  <si>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</si>
  <si>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</si>
  <si>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</si>
  <si>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</si>
  <si>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</si>
  <si>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</si>
  <si>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</si>
  <si>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</si>
  <si>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</si>
  <si>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</si>
  <si>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</si>
  <si>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</si>
  <si>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</si>
  <si>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</si>
  <si>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</si>
  <si>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</si>
  <si>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</si>
  <si>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</si>
  <si>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</si>
  <si>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</si>
  <si>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</si>
  <si>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</si>
  <si>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</si>
  <si>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</si>
  <si>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</si>
  <si>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</si>
  <si>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</si>
  <si>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</si>
  <si>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</si>
  <si>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</si>
  <si>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</si>
  <si>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</si>
  <si>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</si>
  <si>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</si>
  <si>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</si>
  <si>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</si>
  <si>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</si>
  <si>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</si>
  <si>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</si>
  <si>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</si>
  <si>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</si>
  <si>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</si>
  <si>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</si>
  <si>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</si>
  <si>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</si>
  <si>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</si>
  <si>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</si>
  <si>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</si>
  <si>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</si>
  <si>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</si>
  <si>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</si>
  <si>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</si>
  <si>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</si>
  <si>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</si>
  <si>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</si>
  <si>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</si>
  <si>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</si>
  <si>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</si>
  <si>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</si>
  <si>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</si>
  <si>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</si>
  <si>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</si>
  <si>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</si>
  <si>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</si>
  <si>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</si>
  <si>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</si>
  <si>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</si>
  <si>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</si>
  <si>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</si>
  <si>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</si>
  <si>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</si>
  <si>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</si>
  <si>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</si>
  <si>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</si>
  <si>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</si>
  <si>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</si>
  <si>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</si>
  <si>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</si>
  <si>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</si>
  <si>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</si>
  <si>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</si>
  <si>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</si>
  <si>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</si>
  <si>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</si>
  <si>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</si>
  <si>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</si>
  <si>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</si>
  <si>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</si>
  <si>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</si>
  <si>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</si>
  <si>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</si>
  <si>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</si>
  <si>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</si>
  <si>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</si>
  <si>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</si>
  <si>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</si>
  <si>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</si>
  <si>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</si>
  <si>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</si>
  <si>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</si>
  <si>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</si>
  <si>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</si>
  <si>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</si>
  <si>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</si>
  <si>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</si>
  <si>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</si>
  <si>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</si>
  <si>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</si>
  <si>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</si>
  <si>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</si>
  <si>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</si>
  <si>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</si>
  <si>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</si>
  <si>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</si>
  <si>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</si>
  <si>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</si>
  <si>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</si>
  <si>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</si>
  <si>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</si>
  <si>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</si>
  <si>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</si>
  <si>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</si>
  <si>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</si>
  <si>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</si>
  <si>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</si>
  <si>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</si>
  <si>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</si>
  <si>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</si>
  <si>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</si>
  <si>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</si>
  <si>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</si>
  <si>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</si>
  <si>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</si>
  <si>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</si>
  <si>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</si>
  <si>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</si>
  <si>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</si>
  <si>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</si>
  <si>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</si>
  <si>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</si>
  <si>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</si>
  <si>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</si>
  <si>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</si>
  <si>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</si>
  <si>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</si>
  <si>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</si>
  <si>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</si>
  <si>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</si>
  <si>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</si>
  <si>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</si>
  <si>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</si>
  <si>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</si>
  <si>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</si>
  <si>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</si>
  <si>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</si>
  <si>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</si>
  <si>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</si>
  <si>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</si>
  <si>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</si>
  <si>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</si>
  <si>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</si>
  <si>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</si>
  <si>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</si>
  <si>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</si>
  <si>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</si>
  <si>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</si>
  <si>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</si>
  <si>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</si>
  <si>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</si>
  <si>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</si>
  <si>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</si>
  <si>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</si>
  <si>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</si>
  <si>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</si>
  <si>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</si>
  <si>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</si>
  <si>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</si>
  <si>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</si>
  <si>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</si>
  <si>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</si>
  <si>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</si>
  <si>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</si>
  <si>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</si>
  <si>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</si>
  <si>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</si>
  <si>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</si>
  <si>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</si>
  <si>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</si>
  <si>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</si>
  <si>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</si>
  <si>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</si>
  <si>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</si>
  <si>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</si>
  <si>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</si>
  <si>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</si>
  <si>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</si>
  <si>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</si>
  <si>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</si>
  <si>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</si>
  <si>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</si>
  <si>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</si>
  <si>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</si>
  <si>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</si>
  <si>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</si>
  <si>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</si>
  <si>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</si>
  <si>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</si>
  <si>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</si>
  <si>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</si>
  <si>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</si>
  <si>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</si>
  <si>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</si>
  <si>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</si>
  <si>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</si>
  <si>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</si>
  <si>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</si>
  <si>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</si>
  <si>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</si>
  <si>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</si>
  <si>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</si>
  <si>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</si>
  <si>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</si>
  <si>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</si>
  <si>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</si>
  <si>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</si>
  <si>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</si>
  <si>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</si>
  <si>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</si>
  <si>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</si>
  <si>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</si>
  <si>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</si>
  <si>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</si>
  <si>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</si>
  <si>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</si>
  <si>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</si>
  <si>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</si>
  <si>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</si>
  <si>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</si>
  <si>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</si>
  <si>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</si>
  <si>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</si>
  <si>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</si>
  <si>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</si>
  <si>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</si>
  <si>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</si>
  <si>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</si>
  <si>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</si>
  <si>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</si>
  <si>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</si>
  <si>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</si>
  <si>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</si>
  <si>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</si>
  <si>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</si>
  <si>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</si>
  <si>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</si>
  <si>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</si>
  <si>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</si>
  <si>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</si>
  <si>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</si>
  <si>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</si>
  <si>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</si>
  <si>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</si>
  <si>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</si>
  <si>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</si>
  <si>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</si>
  <si>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</si>
  <si>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</si>
  <si>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</si>
  <si>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</si>
  <si>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</si>
  <si>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</si>
  <si>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</si>
  <si>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</si>
  <si>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</si>
  <si>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</si>
  <si>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</si>
  <si>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</si>
  <si>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</si>
  <si>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</si>
  <si>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</si>
  <si>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</si>
  <si>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</si>
  <si>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</si>
  <si>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</si>
  <si>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</si>
  <si>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</si>
  <si>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</si>
  <si>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</si>
  <si>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</si>
  <si>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</si>
  <si>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</si>
  <si>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</si>
  <si>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</si>
  <si>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</si>
  <si>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</si>
  <si>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</si>
  <si>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</si>
  <si>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</si>
  <si>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</si>
  <si>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</si>
  <si>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</si>
  <si>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</si>
  <si>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</si>
  <si>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</si>
  <si>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</si>
  <si>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</si>
  <si>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</si>
  <si>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</si>
  <si>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</si>
  <si>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</si>
  <si>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</si>
  <si>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</si>
  <si>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</si>
  <si>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</si>
  <si>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</si>
  <si>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</si>
  <si>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</si>
  <si>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</si>
  <si>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</si>
  <si>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</si>
  <si>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</si>
  <si>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</si>
  <si>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</si>
  <si>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</si>
  <si>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</si>
  <si>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</si>
  <si>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</si>
  <si>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</si>
  <si>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</si>
  <si>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</si>
  <si>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</si>
  <si>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</si>
  <si>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</si>
  <si>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</si>
  <si>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</si>
  <si>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</si>
  <si>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</si>
  <si>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</si>
  <si>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</si>
  <si>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</si>
  <si>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</si>
  <si>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</si>
  <si>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</si>
  <si>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</si>
  <si>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</si>
  <si>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</si>
  <si>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</si>
  <si>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</si>
  <si>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</si>
  <si>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</si>
  <si>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</si>
  <si>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</si>
  <si>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</si>
  <si>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</si>
  <si>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</si>
  <si>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</si>
  <si>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</si>
  <si>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</si>
  <si>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</si>
  <si>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</si>
  <si>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</si>
  <si>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</si>
  <si>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</si>
  <si>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</si>
  <si>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</si>
  <si>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</si>
  <si>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</si>
  <si>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</si>
  <si>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</si>
  <si>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</si>
  <si>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</si>
  <si>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</si>
  <si>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</si>
  <si>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</si>
  <si>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</si>
  <si>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</si>
  <si>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</si>
  <si>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</si>
  <si>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</si>
  <si>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</si>
  <si>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</si>
  <si>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</si>
  <si>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</si>
  <si>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</si>
  <si>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</si>
  <si>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</si>
  <si>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</si>
  <si>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</si>
  <si>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</si>
  <si>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</si>
  <si>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</si>
  <si>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</si>
  <si>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</si>
  <si>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</si>
  <si>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</si>
  <si>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</si>
  <si>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</si>
  <si>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</si>
  <si>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</si>
  <si>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</si>
  <si>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</si>
  <si>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</si>
  <si>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</si>
  <si>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</si>
  <si>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</si>
  <si>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</si>
  <si>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</si>
  <si>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</si>
  <si>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</si>
  <si>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</si>
  <si>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</si>
  <si>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</si>
  <si>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</si>
  <si>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</si>
  <si>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</si>
  <si>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</si>
  <si>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</si>
  <si>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</si>
  <si>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</si>
  <si>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</si>
  <si>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</si>
  <si>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</si>
  <si>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</si>
  <si>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</si>
  <si>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</si>
  <si>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</si>
  <si>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</si>
  <si>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</si>
  <si>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</si>
  <si>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</si>
  <si>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</si>
  <si>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</si>
  <si>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</si>
  <si>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</si>
  <si>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</si>
  <si>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</si>
  <si>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</si>
  <si>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</si>
  <si>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</si>
  <si>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</si>
  <si>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</si>
  <si>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</si>
  <si>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</si>
  <si>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</si>
  <si>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</si>
  <si>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</si>
  <si>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</si>
  <si>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</si>
  <si>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</si>
  <si>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</si>
  <si>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</si>
  <si>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</si>
  <si>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</si>
  <si>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</si>
  <si>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</si>
  <si>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</si>
  <si>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</si>
  <si>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</si>
  <si>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</si>
  <si>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</si>
  <si>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</si>
  <si>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</si>
  <si>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</si>
  <si>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</si>
  <si>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</si>
  <si>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</si>
  <si>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</si>
  <si>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</si>
  <si>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</si>
  <si>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</si>
  <si>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</si>
  <si>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</si>
  <si>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</si>
  <si>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</si>
  <si>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</si>
  <si>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</si>
  <si>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</si>
  <si>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</si>
  <si>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</si>
  <si>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</si>
  <si>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</si>
  <si>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</si>
  <si>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</si>
  <si>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</si>
  <si>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</si>
  <si>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</si>
  <si>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</si>
  <si>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</si>
  <si>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</si>
  <si>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</si>
  <si>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</si>
  <si>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</si>
  <si>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</si>
  <si>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</si>
  <si>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</si>
  <si>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</si>
  <si>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</si>
  <si>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</si>
  <si>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</si>
  <si>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</si>
  <si>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</si>
  <si>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</si>
  <si>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</si>
  <si>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</si>
  <si>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</si>
  <si>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</si>
  <si>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</si>
  <si>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</si>
  <si>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</si>
  <si>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</si>
  <si>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</si>
  <si>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</si>
  <si>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</si>
  <si>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</si>
  <si>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</si>
  <si>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</si>
  <si>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</si>
  <si>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</si>
  <si>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</si>
  <si>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</si>
  <si>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</si>
  <si>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</si>
  <si>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</si>
  <si>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</si>
  <si>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</si>
  <si>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</si>
  <si>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</si>
  <si>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</si>
  <si>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</si>
  <si>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</si>
  <si>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</si>
  <si>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</si>
  <si>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</si>
  <si>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</si>
  <si>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</si>
  <si>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</si>
  <si>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</si>
  <si>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</si>
  <si>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</si>
  <si>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</si>
  <si>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</si>
  <si>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</si>
  <si>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</si>
  <si>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</si>
  <si>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</si>
  <si>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</si>
  <si>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</si>
  <si>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</si>
  <si>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</si>
  <si>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</si>
  <si>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</si>
  <si>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</si>
  <si>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</si>
  <si>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</si>
  <si>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</si>
  <si>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</si>
  <si>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</si>
  <si>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</si>
  <si>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</si>
  <si>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</si>
  <si>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</si>
  <si>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</si>
  <si>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</si>
  <si>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</si>
  <si>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</si>
  <si>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</si>
  <si>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</si>
  <si>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</si>
  <si>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</si>
  <si>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</si>
  <si>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</si>
  <si>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</si>
  <si>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</si>
  <si>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</si>
  <si>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</si>
  <si>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</si>
  <si>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</si>
  <si>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</si>
  <si>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</si>
  <si>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</si>
  <si>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</si>
  <si>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</si>
  <si>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</si>
  <si>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</si>
  <si>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</si>
  <si>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</si>
  <si>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</si>
  <si>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</si>
  <si>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</si>
  <si>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</si>
  <si>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</si>
  <si>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</si>
  <si>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</si>
  <si>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</si>
  <si>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</si>
  <si>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</si>
  <si>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</si>
  <si>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</si>
  <si>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</si>
  <si>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</si>
  <si>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</si>
  <si>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</si>
  <si>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</si>
  <si>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</si>
  <si>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</si>
  <si>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</si>
  <si>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</si>
  <si>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</si>
  <si>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</si>
  <si>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</si>
  <si>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</si>
  <si>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</si>
  <si>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</si>
  <si>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</si>
  <si>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</si>
  <si>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</si>
  <si>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</si>
  <si>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</si>
  <si>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</si>
  <si>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</si>
  <si>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</si>
  <si>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</si>
  <si>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</si>
  <si>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</si>
  <si>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</si>
  <si>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</si>
  <si>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</si>
  <si>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</si>
  <si>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</si>
  <si>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</si>
  <si>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</si>
  <si>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</si>
  <si>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</si>
  <si>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</si>
  <si>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</si>
  <si>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</si>
  <si>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</si>
  <si>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</si>
  <si>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</si>
  <si>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</si>
  <si>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</si>
  <si>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</si>
  <si>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</si>
  <si>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</si>
  <si>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</si>
  <si>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</si>
  <si>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</si>
  <si>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</si>
  <si>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</si>
  <si>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</si>
  <si>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</si>
  <si>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</si>
  <si>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</si>
  <si>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</si>
  <si>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</si>
  <si>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</si>
  <si>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</si>
  <si>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</si>
  <si>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</si>
  <si>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</si>
  <si>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</si>
  <si>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</si>
  <si>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</si>
  <si>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</si>
  <si>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</si>
  <si>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</si>
  <si>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</si>
  <si>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</si>
  <si>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</si>
  <si>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</si>
  <si>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</si>
  <si>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</si>
  <si>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</si>
  <si>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</si>
  <si>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</si>
  <si>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</si>
  <si>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</si>
  <si>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</si>
  <si>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</si>
  <si>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</si>
  <si>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</si>
  <si>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</si>
  <si>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</si>
  <si>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</si>
  <si>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</si>
  <si>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</si>
  <si>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</si>
  <si>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</si>
  <si>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</si>
  <si>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</si>
  <si>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</si>
  <si>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</si>
  <si>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</si>
  <si>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</si>
  <si>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</si>
  <si>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</si>
  <si>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</si>
  <si>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</si>
  <si>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</si>
  <si>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</si>
  <si>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</si>
  <si>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</si>
  <si>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</si>
  <si>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</si>
  <si>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</si>
  <si>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</si>
  <si>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</si>
  <si>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</si>
  <si>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</si>
  <si>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</si>
  <si>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</si>
  <si>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</si>
  <si>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</si>
  <si>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</si>
  <si>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</si>
  <si>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</si>
  <si>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</si>
  <si>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</si>
  <si>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</si>
  <si>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</si>
  <si>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</si>
  <si>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</si>
  <si>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</si>
  <si>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</si>
  <si>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</si>
  <si>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</si>
  <si>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</si>
  <si>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</si>
  <si>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</si>
  <si>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</si>
  <si>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</si>
  <si>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</si>
  <si>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</si>
  <si>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</si>
  <si>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</si>
  <si>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</si>
  <si>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</si>
  <si>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</si>
  <si>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</si>
  <si>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</si>
  <si>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</si>
  <si>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</si>
  <si>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</si>
  <si>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</si>
  <si>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</si>
  <si>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</si>
  <si>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</si>
  <si>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</si>
  <si>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</si>
  <si>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</si>
  <si>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</si>
  <si>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</si>
  <si>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</si>
  <si>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</si>
  <si>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</si>
  <si>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</si>
  <si>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</si>
  <si>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</si>
  <si>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</si>
  <si>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</si>
  <si>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</si>
  <si>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</si>
  <si>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</si>
  <si>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</si>
  <si>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</si>
  <si>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</si>
  <si>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</si>
  <si>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</si>
  <si>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</si>
  <si>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</si>
  <si>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</si>
  <si>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</si>
  <si>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</si>
  <si>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</si>
  <si>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</si>
  <si>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</si>
  <si>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</si>
  <si>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</si>
  <si>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</si>
  <si>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</si>
  <si>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</si>
  <si>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</si>
  <si>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</si>
  <si>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</si>
  <si>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</si>
  <si>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</si>
  <si>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</si>
  <si>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</si>
  <si>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</si>
  <si>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</si>
  <si>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</si>
  <si>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</si>
  <si>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</si>
  <si>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</si>
  <si>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</si>
  <si>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</si>
  <si>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</si>
  <si>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</si>
  <si>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</si>
  <si>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</si>
  <si>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</si>
  <si>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</si>
  <si>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</si>
  <si>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</si>
  <si>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</si>
  <si>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</si>
  <si>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</si>
  <si>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</si>
  <si>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</si>
  <si>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</si>
  <si>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</si>
  <si>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</si>
  <si>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</si>
  <si>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</si>
  <si>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</si>
  <si>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</si>
  <si>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</si>
  <si>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</si>
  <si>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</si>
  <si>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</si>
  <si>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</si>
  <si>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Бурачкова</t>
  </si>
  <si>
    <t>Данилюк А.В.</t>
  </si>
  <si>
    <t xml:space="preserve">            Михаль Р.Н.</t>
  </si>
  <si>
    <t xml:space="preserve">     16-18.01.2020</t>
  </si>
  <si>
    <t xml:space="preserve">                                                   Кубок А.Мельникова в программе Первенства РБ среди юниорок </t>
  </si>
  <si>
    <t>Макрецкая Яна Новополоцк</t>
  </si>
  <si>
    <t>Боровик Валерия Мин.обл.</t>
  </si>
  <si>
    <t>Сорока Ольга Минск</t>
  </si>
  <si>
    <t>Бакуменко Ксения Минск</t>
  </si>
  <si>
    <t>Хаецкая Анастасия Мин.обл.</t>
  </si>
  <si>
    <t>Гурина Екатерина Мин.обл.</t>
  </si>
  <si>
    <t>Зуева Кристина Минск</t>
  </si>
  <si>
    <t>Семенюк Дарина Вит.</t>
  </si>
  <si>
    <t>Иванова Ульяна Вит.</t>
  </si>
  <si>
    <t>Подгол Дарья Минск</t>
  </si>
  <si>
    <t>Сегень Екатерина Ивацевичи</t>
  </si>
  <si>
    <t>Пасталовская Алина Минск</t>
  </si>
  <si>
    <t>Карабут Елизавета Хойники</t>
  </si>
  <si>
    <t>Линко Дарья Гродно</t>
  </si>
  <si>
    <t>Голуб Анна Мин.обл.</t>
  </si>
  <si>
    <t>Гупало Инесса Бобр.</t>
  </si>
  <si>
    <t>Буракова Надежда Мог.</t>
  </si>
  <si>
    <t>Шардыко Анастасия Бобр.</t>
  </si>
  <si>
    <t>Бондаренко Алина Бобр.</t>
  </si>
  <si>
    <t>Дук Мария Новополоцк</t>
  </si>
  <si>
    <t>Черепанова Снежанна Витебск</t>
  </si>
  <si>
    <t>Грищенко Анастасия Бобруйск</t>
  </si>
  <si>
    <t>Песляк Мария Могилев</t>
  </si>
  <si>
    <t>Хрущева Валерия Могилев</t>
  </si>
  <si>
    <t>Очки</t>
  </si>
  <si>
    <t>главный секретарь                              Муравская Т.В.</t>
  </si>
  <si>
    <t>главный судья                                     Михаль Р.Н.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</si>
</sst>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76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0" fillId="0" borderId="0" xfId="0" applyAlignment="1">
      <alignment horizontal="left"/>
    </xf>
    <xf numFmtId="0" fontId="52" fillId="21" borderId="7" xfId="0" applyFont="1" applyFill="1" applyBorder="1"/>
    <xf numFmtId="0" fontId="52" fillId="22" borderId="7" xfId="0" applyFont="1" applyFill="1" applyBorder="1"/>
    <xf numFmtId="0" fontId="52" fillId="22" borderId="6" xfId="0" applyFont="1" applyFill="1" applyBorder="1"/>
    <xf numFmtId="0" fontId="51" fillId="0" borderId="89" xfId="0" applyFont="1" applyBorder="1"/>
    <xf numFmtId="0" fontId="51" fillId="0" borderId="90" xfId="0" applyFont="1" applyBorder="1"/>
    <xf numFmtId="0" fontId="15" fillId="0" borderId="91" xfId="0" applyFont="1" applyFill="1" applyBorder="1" applyAlignment="1">
      <alignment vertical="top"/>
    </xf>
    <xf numFmtId="0" fontId="51" fillId="0" borderId="0" xfId="0" applyFont="1" applyBorder="1"/>
    <xf numFmtId="0" fontId="15" fillId="0" borderId="92" xfId="0" applyFont="1" applyFill="1" applyBorder="1" applyAlignment="1">
      <alignment vertical="top"/>
    </xf>
    <xf numFmtId="0" fontId="37" fillId="2" borderId="37" xfId="0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86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6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6" fillId="0" borderId="0" xfId="0" applyFont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38" t="s">
        <v>113</v>
      </c>
      <c r="C1" s="538"/>
      <c r="D1" s="538"/>
      <c r="E1" s="538"/>
      <c r="F1" s="538"/>
      <c r="G1" s="538"/>
      <c r="H1" s="538"/>
      <c r="I1" s="538"/>
      <c r="J1" s="538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Бурачкова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39" t="str">
        <f>Установки!C4</f>
        <v>среди юниоров</v>
      </c>
      <c r="C3" s="539"/>
      <c r="D3" s="539"/>
      <c r="E3" s="539"/>
      <c r="F3" s="539"/>
      <c r="G3" s="539"/>
      <c r="H3" s="539"/>
      <c r="I3" s="539"/>
      <c r="J3" s="539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48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>
        <f>IF(лВК=ФИО!D10,лВК,"")</f>
        <v>48</v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>
        <f>IF(лВК=ФИО!D14,лВК,"")</f>
        <v>48</v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Бурачкова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>Ракуть  Екатерина</v>
      </c>
      <c r="F73" s="48">
        <f>ФИО!L70</f>
        <v>0</v>
      </c>
      <c r="G73" s="51">
        <f>ФИО!M70</f>
        <v>0</v>
      </c>
      <c r="H73" s="56" t="str">
        <f>ФИО!N70</f>
        <v>Кобрин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 t="str">
        <f>IF(лВК=ФИО!D104,лВК,"")</f>
        <v/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 t="str">
        <f>IF(лВК=ФИО!D105,лВК,"")</f>
        <v/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hidden="1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hidden="1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 t="str">
        <f>IF(лВК=ФИО!D111,лВК,"")</f>
        <v/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hidden="1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hidden="1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hidden="1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 t="str">
        <f>IF(лВК=ФИО!D130,лВК,"")</f>
        <v/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hidden="1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 t="str">
        <f>IF(лВК=ФИО!D133,лВК,"")</f>
        <v/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 t="str">
        <f>IF(лВК=ФИО!D136,лВК,"")</f>
        <v/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hidden="1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 t="str">
        <f>IF(лВК=ФИО!D139,лВК,"")</f>
        <v/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hidden="1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hidden="1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hidden="1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hidden="1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hidden="1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 t="str">
        <f>IF(лВК=ФИО!D148,лВК,"")</f>
        <v/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 t="str">
        <f>IF(лВК=ФИО!D149,лВК,"")</f>
        <v/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hidden="1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hidden="1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hidden="1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 t="str">
        <f>IF(лВК=ФИО!D179,лВК,"")</f>
        <v/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>
        <f>IF(лВК=ФИО!D187,лВК,"")</f>
        <v>48</v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>
        <f>IF(лВК=ФИО!D188,лВК,"")</f>
        <v>48</v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hidden="1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hidden="1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 xml:space="preserve">  </v>
      </c>
      <c r="F224" s="48">
        <f>ФИО!L221</f>
        <v>0</v>
      </c>
      <c r="G224" s="51">
        <f>ФИО!M221</f>
        <v>0</v>
      </c>
      <c r="H224" s="56">
        <f>ФИО!N221</f>
        <v>0</v>
      </c>
      <c r="I224" s="57" t="str">
        <f>ФИО!Q221&amp;" "&amp;ФИО!R221</f>
        <v xml:space="preserve">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 t="str">
        <f>IF(лВК=ФИО!D224,лВК,"")</f>
        <v/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hidden="1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hidden="1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 xml:space="preserve">  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>
        <f>IF(лВК=ФИО!D236,лВК,"")</f>
        <v>48</v>
      </c>
      <c r="B239" s="54"/>
      <c r="C239" s="55"/>
      <c r="D239" s="55"/>
      <c r="E239" s="52" t="str">
        <f>ФИО!G236&amp;"  "&amp;ФИО!H236</f>
        <v>Василевская  Каролина</v>
      </c>
      <c r="F239" s="48">
        <f>ФИО!L236</f>
        <v>2000</v>
      </c>
      <c r="G239" s="51">
        <f>ФИО!M236</f>
        <v>0</v>
      </c>
      <c r="H239" s="56" t="str">
        <f>ФИО!N236</f>
        <v>Гродно</v>
      </c>
      <c r="I239" s="57" t="str">
        <f>ФИО!Q236&amp;" "&amp;ФИО!R236</f>
        <v>Ловейкин Ю.Г. Бардин А.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 t="str">
        <f>IF(лВК=ФИО!D237,лВК,"")</f>
        <v/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hidden="1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hidden="1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hidden="1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 t="str">
        <f>IF(лВК=ФИО!D241,лВК,"")</f>
        <v/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 t="str">
        <f>IF(лВК=ФИО!D242,лВК,"")</f>
        <v/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>
        <f>IF(лВК=ФИО!D253,лВК,"")</f>
        <v>48</v>
      </c>
      <c r="B256" s="54"/>
      <c r="C256" s="55"/>
      <c r="D256" s="55"/>
      <c r="E256" s="52" t="str">
        <f>ФИО!G253&amp;"  "&amp;ФИО!H253</f>
        <v>Щербакова  Ульяна</v>
      </c>
      <c r="F256" s="48">
        <f>ФИО!L253</f>
        <v>2003</v>
      </c>
      <c r="G256" s="51" t="str">
        <f>ФИО!M253</f>
        <v>кмс</v>
      </c>
      <c r="H256" s="56" t="str">
        <f>ФИО!N253</f>
        <v>Ляховичи</v>
      </c>
      <c r="I256" s="57" t="str">
        <f>ФИО!Q253&amp;" "&amp;ФИО!R253</f>
        <v>Борешевский Р.М. Кунцевич Д.В.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hidden="1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 t="str">
        <f>IF(лВК=ФИО!D257,лВК,"")</f>
        <v/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 t="str">
        <f>IF(лВК=ФИО!D260,лВК,"")</f>
        <v/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 t="str">
        <f>IF(лВК=ФИО!D261,лВК,"")</f>
        <v/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hidden="1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hidden="1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hidden="1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 t="str">
        <f>IF(лВК=ФИО!D276,лВК,"")</f>
        <v/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hidden="1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Кобрин</v>
      </c>
      <c r="I284" s="57" t="str">
        <f>ФИО!Q281&amp;" "&amp;ФИО!R281</f>
        <v>Данилюк А.В.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 xml:space="preserve">  </v>
      </c>
      <c r="F285" s="48">
        <f>ФИО!L282</f>
        <v>0</v>
      </c>
      <c r="G285" s="51">
        <f>ФИО!M282</f>
        <v>0</v>
      </c>
      <c r="H285" s="56">
        <f>ФИО!N282</f>
        <v>0</v>
      </c>
      <c r="I285" s="57" t="str">
        <f>ФИО!Q282&amp;" "&amp;ФИО!R282</f>
        <v xml:space="preserve"> 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M25" sqref="M2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0" t="str">
        <f>Установки!C3&amp;"  "&amp;Установки!C4</f>
        <v>Первенства РБ U-21 по дзюдо  среди юниоров</v>
      </c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41">
        <v>46</v>
      </c>
      <c r="AJ3" s="541"/>
      <c r="AK3" s="541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42"/>
      <c r="AJ4" s="542"/>
      <c r="AK4" s="542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0" t="str">
        <f>Установки!C3&amp;"  "&amp;Установки!C4</f>
        <v>Первенства РБ U-21 по дзюдо  среди юниоров</v>
      </c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43">
        <v>46</v>
      </c>
      <c r="AJ3" s="544"/>
      <c r="AK3" s="54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0" t="str">
        <f>Установки!C3&amp;"  "&amp;Установки!C4</f>
        <v>Первенства РБ U-21 по дзюдо  среди юниоров</v>
      </c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43">
        <v>46</v>
      </c>
      <c r="AJ3" s="544"/>
      <c r="AK3" s="54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43">
        <v>46</v>
      </c>
      <c r="AA3" s="544"/>
      <c r="AB3" s="545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D11" sqref="D11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50"/>
      <c r="D2" s="551"/>
      <c r="E2" s="551"/>
      <c r="F2" s="551"/>
      <c r="G2" s="551"/>
      <c r="H2" s="551"/>
      <c r="I2" s="551"/>
      <c r="J2" s="551"/>
      <c r="K2" s="551"/>
      <c r="L2" s="552"/>
    </row>
    <row r="3" spans="2:22" ht="21" thickBot="1">
      <c r="B3" s="9" t="s">
        <v>76</v>
      </c>
      <c r="C3" s="550" t="s">
        <v>361</v>
      </c>
      <c r="D3" s="551"/>
      <c r="E3" s="551"/>
      <c r="F3" s="551"/>
      <c r="G3" s="551"/>
      <c r="H3" s="551"/>
      <c r="I3" s="551"/>
      <c r="J3" s="551"/>
      <c r="K3" s="551"/>
      <c r="L3" s="552"/>
    </row>
    <row r="4" spans="2:22" ht="21" thickBot="1">
      <c r="B4" s="9" t="s">
        <v>57</v>
      </c>
      <c r="C4" s="550" t="s">
        <v>9</v>
      </c>
      <c r="D4" s="551"/>
      <c r="E4" s="551"/>
      <c r="F4" s="551"/>
      <c r="G4" s="551"/>
      <c r="H4" s="551"/>
      <c r="I4" s="551"/>
      <c r="J4" s="551"/>
      <c r="K4" s="551"/>
      <c r="L4" s="552"/>
    </row>
    <row r="5" spans="2:22" ht="21" thickBot="1">
      <c r="B5" s="9" t="s">
        <v>75</v>
      </c>
      <c r="C5" s="550" t="s">
        <v>47</v>
      </c>
      <c r="D5" s="551"/>
      <c r="E5" s="551"/>
      <c r="F5" s="551"/>
      <c r="G5" s="551"/>
      <c r="H5" s="551"/>
      <c r="I5" s="551"/>
      <c r="J5" s="551"/>
      <c r="K5" s="551"/>
      <c r="L5" s="552"/>
    </row>
    <row r="6" spans="2:22" ht="18.75" thickBot="1">
      <c r="B6" s="41" t="s">
        <v>21</v>
      </c>
      <c r="C6" s="549" t="s">
        <v>360</v>
      </c>
      <c r="D6" s="547"/>
      <c r="E6" s="547"/>
      <c r="F6" s="547"/>
      <c r="G6" s="547"/>
      <c r="H6" s="547"/>
      <c r="I6" s="547"/>
      <c r="J6" s="547"/>
      <c r="K6" s="547"/>
      <c r="L6" s="548"/>
    </row>
    <row r="7" spans="2:22" ht="18.75" thickBot="1">
      <c r="B7" s="41" t="s">
        <v>22</v>
      </c>
      <c r="C7" s="546" t="s">
        <v>357</v>
      </c>
      <c r="D7" s="547"/>
      <c r="E7" s="547"/>
      <c r="F7" s="547"/>
      <c r="G7" s="547"/>
      <c r="H7" s="547"/>
      <c r="I7" s="547"/>
      <c r="J7" s="547"/>
      <c r="K7" s="547"/>
      <c r="L7" s="548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J3" activePane="bottomRight" state="frozen"/>
      <selection pane="topRight" activeCell="F1" sqref="F1"/>
      <selection pane="bottomLeft" activeCell="A2" sqref="A2"/>
      <selection pane="bottomRight" activeCell="I6726" sqref="I6726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54" t="s">
        <v>74</v>
      </c>
      <c r="K1" s="554"/>
      <c r="L1" s="554"/>
      <c r="O1" s="553" t="s">
        <v>72</v>
      </c>
      <c r="P1" s="553"/>
      <c r="Q1" s="553"/>
      <c r="R1" s="553"/>
      <c r="S1" s="553"/>
      <c r="T1" s="553"/>
      <c r="U1" s="553"/>
      <c r="V1" s="136"/>
      <c r="W1" s="136"/>
      <c r="X1" s="136"/>
      <c r="Y1" s="553" t="s">
        <v>73</v>
      </c>
      <c r="Z1" s="553"/>
      <c r="AA1" s="553"/>
      <c r="AB1" s="553"/>
      <c r="AC1" s="553"/>
      <c r="AD1" s="553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21" t="s">
        <v>619</v>
      </c>
      <c r="H3" s="521" t="s">
        <v>393</v>
      </c>
      <c r="I3" s="521" t="s">
        <v>491</v>
      </c>
      <c r="J3" s="522" t="s">
        <v>620</v>
      </c>
      <c r="K3" s="522" t="s">
        <v>382</v>
      </c>
      <c r="L3" s="46">
        <v>2001</v>
      </c>
      <c r="M3" s="523" t="s">
        <v>367</v>
      </c>
      <c r="N3" s="524" t="s">
        <v>374</v>
      </c>
      <c r="O3" s="525" t="s">
        <v>375</v>
      </c>
      <c r="P3" s="27"/>
      <c r="Q3" s="525" t="s">
        <v>377</v>
      </c>
      <c r="R3" s="525" t="s">
        <v>401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hidden="1" customHeight="1" thickTop="1" thickBot="1">
      <c r="A4" s="29">
        <v>2</v>
      </c>
      <c r="C4" s="28">
        <v>1</v>
      </c>
      <c r="D4" s="19">
        <v>57</v>
      </c>
      <c r="E4" s="30"/>
      <c r="F4" s="30"/>
      <c r="G4" s="516" t="s">
        <v>602</v>
      </c>
      <c r="H4" s="516" t="s">
        <v>603</v>
      </c>
      <c r="I4" s="516" t="s">
        <v>463</v>
      </c>
      <c r="J4" s="517" t="s">
        <v>604</v>
      </c>
      <c r="K4" s="517" t="s">
        <v>421</v>
      </c>
      <c r="L4" s="47">
        <v>2004</v>
      </c>
      <c r="M4" s="32">
        <v>1</v>
      </c>
      <c r="N4" s="519" t="s">
        <v>368</v>
      </c>
      <c r="O4" s="520" t="s">
        <v>594</v>
      </c>
      <c r="P4" s="520" t="s">
        <v>370</v>
      </c>
      <c r="Q4" s="520" t="s">
        <v>605</v>
      </c>
      <c r="R4" s="520" t="s">
        <v>606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hidden="1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494</v>
      </c>
      <c r="H5" s="66" t="s">
        <v>495</v>
      </c>
      <c r="I5" s="66" t="s">
        <v>380</v>
      </c>
      <c r="J5" s="517" t="s">
        <v>464</v>
      </c>
      <c r="K5" s="517" t="s">
        <v>477</v>
      </c>
      <c r="L5" s="47">
        <v>2004</v>
      </c>
      <c r="M5" s="32">
        <v>1</v>
      </c>
      <c r="N5" s="33" t="s">
        <v>496</v>
      </c>
      <c r="O5" s="34" t="s">
        <v>497</v>
      </c>
      <c r="P5" s="34" t="s">
        <v>370</v>
      </c>
      <c r="Q5" s="34" t="s">
        <v>498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362</v>
      </c>
      <c r="H6" s="66" t="s">
        <v>363</v>
      </c>
      <c r="I6" s="66" t="s">
        <v>364</v>
      </c>
      <c r="J6" s="31" t="s">
        <v>365</v>
      </c>
      <c r="K6" s="31" t="s">
        <v>366</v>
      </c>
      <c r="L6" s="47">
        <v>2000</v>
      </c>
      <c r="M6" s="32" t="s">
        <v>367</v>
      </c>
      <c r="N6" s="33" t="s">
        <v>368</v>
      </c>
      <c r="O6" s="34" t="s">
        <v>369</v>
      </c>
      <c r="P6" s="34" t="s">
        <v>370</v>
      </c>
      <c r="Q6" s="34" t="s">
        <v>371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hidden="1" customHeight="1" thickTop="1" thickBot="1">
      <c r="A7" s="29">
        <v>5</v>
      </c>
      <c r="C7" s="28">
        <v>1</v>
      </c>
      <c r="D7" s="19">
        <v>78</v>
      </c>
      <c r="E7" s="30"/>
      <c r="F7" s="30"/>
      <c r="G7" s="66" t="s">
        <v>372</v>
      </c>
      <c r="H7" s="66" t="s">
        <v>373</v>
      </c>
      <c r="I7" s="516" t="s">
        <v>394</v>
      </c>
      <c r="J7" s="517" t="s">
        <v>604</v>
      </c>
      <c r="K7" s="517" t="s">
        <v>388</v>
      </c>
      <c r="L7" s="47">
        <v>2003</v>
      </c>
      <c r="M7" s="32" t="s">
        <v>367</v>
      </c>
      <c r="N7" s="33" t="s">
        <v>374</v>
      </c>
      <c r="O7" s="34" t="s">
        <v>376</v>
      </c>
      <c r="P7" s="34" t="s">
        <v>375</v>
      </c>
      <c r="Q7" s="34" t="s">
        <v>377</v>
      </c>
      <c r="R7" s="34" t="s">
        <v>401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hidden="1" customHeight="1" thickTop="1" thickBot="1">
      <c r="A8" s="29">
        <v>6</v>
      </c>
      <c r="C8" s="28">
        <v>1</v>
      </c>
      <c r="D8" s="19">
        <v>78</v>
      </c>
      <c r="E8" s="30"/>
      <c r="F8" s="30"/>
      <c r="G8" s="66" t="s">
        <v>378</v>
      </c>
      <c r="H8" s="66" t="s">
        <v>379</v>
      </c>
      <c r="I8" s="66" t="s">
        <v>380</v>
      </c>
      <c r="J8" s="31" t="s">
        <v>381</v>
      </c>
      <c r="K8" s="31" t="s">
        <v>382</v>
      </c>
      <c r="L8" s="47">
        <v>2003</v>
      </c>
      <c r="M8" s="32" t="s">
        <v>367</v>
      </c>
      <c r="N8" s="33" t="s">
        <v>368</v>
      </c>
      <c r="O8" s="34" t="s">
        <v>369</v>
      </c>
      <c r="P8" s="34" t="s">
        <v>370</v>
      </c>
      <c r="Q8" s="34" t="s">
        <v>399</v>
      </c>
      <c r="R8" s="34" t="s">
        <v>398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hidden="1" customHeight="1" thickTop="1" thickBot="1">
      <c r="A9" s="29">
        <v>7</v>
      </c>
      <c r="C9" s="28">
        <v>1</v>
      </c>
      <c r="D9" s="19">
        <v>57</v>
      </c>
      <c r="E9" s="23"/>
      <c r="F9" s="23"/>
      <c r="G9" s="65" t="s">
        <v>383</v>
      </c>
      <c r="H9" s="65" t="s">
        <v>384</v>
      </c>
      <c r="I9" s="521" t="s">
        <v>469</v>
      </c>
      <c r="J9" s="24"/>
      <c r="K9" s="24"/>
      <c r="L9" s="46">
        <v>2004</v>
      </c>
      <c r="M9" s="25">
        <v>1</v>
      </c>
      <c r="N9" s="26" t="s">
        <v>374</v>
      </c>
      <c r="O9" s="27" t="s">
        <v>376</v>
      </c>
      <c r="P9" s="27" t="s">
        <v>375</v>
      </c>
      <c r="Q9" s="27" t="s">
        <v>377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hidden="1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385</v>
      </c>
      <c r="H10" s="66" t="s">
        <v>386</v>
      </c>
      <c r="I10" s="66" t="s">
        <v>387</v>
      </c>
      <c r="J10" s="31" t="s">
        <v>366</v>
      </c>
      <c r="K10" s="31" t="s">
        <v>388</v>
      </c>
      <c r="L10" s="47">
        <v>2003</v>
      </c>
      <c r="M10" s="32">
        <v>1</v>
      </c>
      <c r="N10" s="33" t="s">
        <v>368</v>
      </c>
      <c r="O10" s="34" t="s">
        <v>369</v>
      </c>
      <c r="P10" s="34" t="s">
        <v>370</v>
      </c>
      <c r="Q10" s="34" t="s">
        <v>400</v>
      </c>
      <c r="R10" s="34" t="s">
        <v>398</v>
      </c>
      <c r="S10" s="34" t="s">
        <v>399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hidden="1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389</v>
      </c>
      <c r="H11" s="66" t="s">
        <v>390</v>
      </c>
      <c r="I11" s="66" t="s">
        <v>480</v>
      </c>
      <c r="J11" s="31" t="s">
        <v>654</v>
      </c>
      <c r="K11" s="31" t="s">
        <v>382</v>
      </c>
      <c r="L11" s="47">
        <v>2002</v>
      </c>
      <c r="M11" s="32">
        <v>1</v>
      </c>
      <c r="N11" s="33" t="s">
        <v>368</v>
      </c>
      <c r="O11" s="34" t="s">
        <v>391</v>
      </c>
      <c r="P11" s="34" t="s">
        <v>370</v>
      </c>
      <c r="Q11" s="34" t="s">
        <v>397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hidden="1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392</v>
      </c>
      <c r="H12" s="66" t="s">
        <v>393</v>
      </c>
      <c r="I12" s="66" t="s">
        <v>394</v>
      </c>
      <c r="J12" s="31" t="s">
        <v>395</v>
      </c>
      <c r="K12" s="31" t="s">
        <v>396</v>
      </c>
      <c r="L12" s="47">
        <v>2002</v>
      </c>
      <c r="M12" s="32" t="s">
        <v>367</v>
      </c>
      <c r="N12" s="33" t="s">
        <v>368</v>
      </c>
      <c r="O12" s="34" t="s">
        <v>369</v>
      </c>
      <c r="P12" s="34" t="s">
        <v>370</v>
      </c>
      <c r="Q12" s="34" t="s">
        <v>397</v>
      </c>
      <c r="R12" s="34" t="s">
        <v>398</v>
      </c>
      <c r="S12" s="34" t="s">
        <v>399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hidden="1" customHeight="1" thickTop="1" thickBot="1">
      <c r="A13" s="35">
        <v>11</v>
      </c>
      <c r="D13" s="19"/>
      <c r="E13" s="30"/>
      <c r="F13" s="30"/>
      <c r="G13" s="66" t="s">
        <v>405</v>
      </c>
      <c r="H13" s="66" t="s">
        <v>402</v>
      </c>
      <c r="I13" s="66" t="s">
        <v>403</v>
      </c>
      <c r="J13" s="31" t="s">
        <v>381</v>
      </c>
      <c r="K13" s="31" t="s">
        <v>404</v>
      </c>
      <c r="L13" s="47">
        <v>2002</v>
      </c>
      <c r="M13" s="32" t="s">
        <v>367</v>
      </c>
      <c r="N13" s="33" t="s">
        <v>368</v>
      </c>
      <c r="O13" s="34" t="s">
        <v>369</v>
      </c>
      <c r="P13" s="34" t="s">
        <v>370</v>
      </c>
      <c r="Q13" s="34" t="s">
        <v>400</v>
      </c>
      <c r="R13" s="34" t="s">
        <v>422</v>
      </c>
      <c r="S13" s="34" t="s">
        <v>399</v>
      </c>
      <c r="T13" s="34" t="s">
        <v>398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hidden="1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406</v>
      </c>
      <c r="H14" s="66" t="s">
        <v>410</v>
      </c>
      <c r="I14" s="66"/>
      <c r="J14" s="31"/>
      <c r="K14" s="31"/>
      <c r="L14" s="47">
        <v>2002</v>
      </c>
      <c r="M14" s="32"/>
      <c r="N14" s="33" t="s">
        <v>368</v>
      </c>
      <c r="O14" s="34" t="s">
        <v>412</v>
      </c>
      <c r="P14" s="34"/>
      <c r="Q14" s="34"/>
      <c r="R14" s="34" t="s">
        <v>423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hidden="1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407</v>
      </c>
      <c r="H15" s="65" t="s">
        <v>409</v>
      </c>
      <c r="I15" s="65" t="s">
        <v>380</v>
      </c>
      <c r="J15" s="24" t="s">
        <v>411</v>
      </c>
      <c r="K15" s="24" t="s">
        <v>382</v>
      </c>
      <c r="L15" s="46">
        <v>2003</v>
      </c>
      <c r="M15" s="25" t="s">
        <v>367</v>
      </c>
      <c r="N15" s="26" t="s">
        <v>368</v>
      </c>
      <c r="O15" s="27" t="s">
        <v>413</v>
      </c>
      <c r="P15" s="27" t="s">
        <v>370</v>
      </c>
      <c r="Q15" s="27"/>
      <c r="R15" s="27" t="s">
        <v>424</v>
      </c>
      <c r="S15" s="27" t="s">
        <v>425</v>
      </c>
      <c r="T15" s="27" t="s">
        <v>398</v>
      </c>
      <c r="U15" s="27" t="s">
        <v>399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408</v>
      </c>
      <c r="H16" s="66" t="s">
        <v>414</v>
      </c>
      <c r="I16" s="66" t="s">
        <v>415</v>
      </c>
      <c r="J16" s="31" t="s">
        <v>416</v>
      </c>
      <c r="K16" s="31" t="s">
        <v>396</v>
      </c>
      <c r="L16" s="47">
        <v>2002</v>
      </c>
      <c r="M16" s="32" t="s">
        <v>417</v>
      </c>
      <c r="N16" s="33" t="s">
        <v>368</v>
      </c>
      <c r="O16" s="34" t="s">
        <v>376</v>
      </c>
      <c r="P16" s="34" t="s">
        <v>370</v>
      </c>
      <c r="Q16" s="34" t="s">
        <v>426</v>
      </c>
      <c r="R16" s="34" t="s">
        <v>422</v>
      </c>
      <c r="S16" s="34" t="s">
        <v>401</v>
      </c>
      <c r="T16" s="34" t="s">
        <v>377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hidden="1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840</v>
      </c>
      <c r="H17" s="65" t="s">
        <v>418</v>
      </c>
      <c r="I17" s="65" t="s">
        <v>419</v>
      </c>
      <c r="J17" s="24" t="s">
        <v>420</v>
      </c>
      <c r="K17" s="24" t="s">
        <v>421</v>
      </c>
      <c r="L17" s="47">
        <v>2004</v>
      </c>
      <c r="M17" s="32">
        <v>1</v>
      </c>
      <c r="N17" s="26" t="s">
        <v>368</v>
      </c>
      <c r="O17" s="34" t="s">
        <v>369</v>
      </c>
      <c r="P17" s="34" t="s">
        <v>370</v>
      </c>
      <c r="Q17" s="34"/>
      <c r="R17" s="34" t="s">
        <v>427</v>
      </c>
      <c r="S17" s="34" t="s">
        <v>399</v>
      </c>
      <c r="T17" s="34" t="s">
        <v>398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hidden="1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 t="s">
        <v>753</v>
      </c>
      <c r="H70" s="66" t="s">
        <v>650</v>
      </c>
      <c r="I70" s="66"/>
      <c r="J70" s="31"/>
      <c r="K70" s="31"/>
      <c r="L70" s="47"/>
      <c r="M70" s="32"/>
      <c r="N70" s="33" t="s">
        <v>442</v>
      </c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hidden="1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428</v>
      </c>
      <c r="H103" s="65" t="s">
        <v>429</v>
      </c>
      <c r="I103" s="65"/>
      <c r="J103" s="24"/>
      <c r="K103" s="24"/>
      <c r="L103" s="46">
        <v>2003</v>
      </c>
      <c r="M103" s="25"/>
      <c r="N103" s="26" t="s">
        <v>430</v>
      </c>
      <c r="O103" s="27"/>
      <c r="P103" s="27" t="s">
        <v>431</v>
      </c>
      <c r="Q103" s="27" t="s">
        <v>432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hidden="1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433</v>
      </c>
      <c r="H104" s="66" t="s">
        <v>434</v>
      </c>
      <c r="I104" s="66"/>
      <c r="J104" s="31"/>
      <c r="K104" s="31"/>
      <c r="L104" s="47">
        <v>2002</v>
      </c>
      <c r="M104" s="32"/>
      <c r="N104" s="33" t="s">
        <v>435</v>
      </c>
      <c r="O104" s="34" t="s">
        <v>436</v>
      </c>
      <c r="P104" s="34"/>
      <c r="Q104" s="34" t="s">
        <v>437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hidden="1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439</v>
      </c>
      <c r="H105" s="66" t="s">
        <v>438</v>
      </c>
      <c r="I105" s="66"/>
      <c r="J105" s="31"/>
      <c r="K105" s="31"/>
      <c r="L105" s="47">
        <v>2000</v>
      </c>
      <c r="M105" s="32"/>
      <c r="N105" s="33" t="s">
        <v>435</v>
      </c>
      <c r="O105" s="34" t="s">
        <v>436</v>
      </c>
      <c r="P105" s="34"/>
      <c r="Q105" s="34" t="s">
        <v>437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hidden="1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440</v>
      </c>
      <c r="H106" s="66" t="s">
        <v>441</v>
      </c>
      <c r="I106" s="66"/>
      <c r="J106" s="31"/>
      <c r="K106" s="31"/>
      <c r="L106" s="47">
        <v>2002</v>
      </c>
      <c r="M106" s="32"/>
      <c r="N106" s="33" t="s">
        <v>442</v>
      </c>
      <c r="O106" s="34"/>
      <c r="P106" s="34" t="s">
        <v>443</v>
      </c>
      <c r="Q106" s="34" t="s">
        <v>444</v>
      </c>
      <c r="R106" s="34" t="s">
        <v>445</v>
      </c>
      <c r="S106" s="34" t="s">
        <v>446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hidden="1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447</v>
      </c>
      <c r="H107" s="66" t="s">
        <v>448</v>
      </c>
      <c r="I107" s="66"/>
      <c r="J107" s="31"/>
      <c r="K107" s="31"/>
      <c r="L107" s="47">
        <v>2002</v>
      </c>
      <c r="M107" s="32"/>
      <c r="N107" s="33" t="s">
        <v>442</v>
      </c>
      <c r="O107" s="34"/>
      <c r="P107" s="34" t="s">
        <v>443</v>
      </c>
      <c r="Q107" s="34"/>
      <c r="R107" s="34" t="s">
        <v>445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hidden="1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449</v>
      </c>
      <c r="H108" s="66" t="s">
        <v>450</v>
      </c>
      <c r="I108" s="66"/>
      <c r="J108" s="31"/>
      <c r="K108" s="31"/>
      <c r="L108" s="47">
        <v>2002</v>
      </c>
      <c r="M108" s="32"/>
      <c r="N108" s="33" t="s">
        <v>442</v>
      </c>
      <c r="O108" s="34"/>
      <c r="P108" s="34" t="s">
        <v>443</v>
      </c>
      <c r="Q108" s="34"/>
      <c r="R108" s="34" t="s">
        <v>445</v>
      </c>
      <c r="S108" s="34" t="s">
        <v>446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hidden="1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hidden="1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451</v>
      </c>
      <c r="H110" s="66" t="s">
        <v>448</v>
      </c>
      <c r="I110" s="66"/>
      <c r="J110" s="31"/>
      <c r="K110" s="31"/>
      <c r="L110" s="47">
        <v>2002</v>
      </c>
      <c r="M110" s="32"/>
      <c r="N110" s="33" t="s">
        <v>374</v>
      </c>
      <c r="O110" s="34" t="s">
        <v>452</v>
      </c>
      <c r="P110" s="34" t="s">
        <v>453</v>
      </c>
      <c r="Q110" s="34"/>
      <c r="R110" s="34"/>
      <c r="S110" s="34" t="s">
        <v>454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hidden="1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455</v>
      </c>
      <c r="H111" s="66" t="s">
        <v>456</v>
      </c>
      <c r="I111" s="66"/>
      <c r="J111" s="31"/>
      <c r="K111" s="31"/>
      <c r="L111" s="47">
        <v>2003</v>
      </c>
      <c r="M111" s="32"/>
      <c r="N111" s="33" t="s">
        <v>374</v>
      </c>
      <c r="O111" s="34" t="s">
        <v>452</v>
      </c>
      <c r="P111" s="34" t="s">
        <v>453</v>
      </c>
      <c r="Q111" s="34"/>
      <c r="R111" s="34"/>
      <c r="S111" s="34" t="s">
        <v>457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hidden="1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459</v>
      </c>
      <c r="H112" s="66" t="s">
        <v>458</v>
      </c>
      <c r="I112" s="66"/>
      <c r="J112" s="31"/>
      <c r="K112" s="31"/>
      <c r="L112" s="47">
        <v>2002</v>
      </c>
      <c r="M112" s="32"/>
      <c r="N112" s="33" t="s">
        <v>374</v>
      </c>
      <c r="O112" s="34" t="s">
        <v>452</v>
      </c>
      <c r="P112" s="34" t="s">
        <v>453</v>
      </c>
      <c r="Q112" s="34"/>
      <c r="R112" s="34"/>
      <c r="S112" s="34" t="s">
        <v>460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hidden="1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hidden="1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461</v>
      </c>
      <c r="H114" s="66" t="s">
        <v>462</v>
      </c>
      <c r="I114" s="66"/>
      <c r="J114" s="31"/>
      <c r="K114" s="31"/>
      <c r="L114" s="47">
        <v>2002</v>
      </c>
      <c r="M114" s="32"/>
      <c r="N114" s="33" t="s">
        <v>374</v>
      </c>
      <c r="O114" s="34" t="s">
        <v>452</v>
      </c>
      <c r="P114" s="34" t="s">
        <v>453</v>
      </c>
      <c r="Q114" s="34"/>
      <c r="R114" s="34"/>
      <c r="S114" s="34" t="s">
        <v>460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hidden="1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hidden="1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16" t="s">
        <v>703</v>
      </c>
      <c r="H116" s="66" t="s">
        <v>393</v>
      </c>
      <c r="I116" s="66" t="s">
        <v>463</v>
      </c>
      <c r="J116" s="31" t="s">
        <v>416</v>
      </c>
      <c r="K116" s="31" t="s">
        <v>464</v>
      </c>
      <c r="L116" s="47">
        <v>2002</v>
      </c>
      <c r="M116" s="32"/>
      <c r="N116" s="33" t="s">
        <v>465</v>
      </c>
      <c r="O116" s="34" t="s">
        <v>466</v>
      </c>
      <c r="P116" s="34" t="s">
        <v>370</v>
      </c>
      <c r="Q116" s="34" t="s">
        <v>467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hidden="1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468</v>
      </c>
      <c r="H117" s="65" t="s">
        <v>363</v>
      </c>
      <c r="I117" s="65" t="s">
        <v>469</v>
      </c>
      <c r="J117" s="24" t="s">
        <v>365</v>
      </c>
      <c r="K117" s="24" t="s">
        <v>472</v>
      </c>
      <c r="L117" s="47">
        <v>2003</v>
      </c>
      <c r="M117" s="32"/>
      <c r="N117" s="26" t="s">
        <v>465</v>
      </c>
      <c r="O117" s="34" t="s">
        <v>466</v>
      </c>
      <c r="P117" s="34" t="s">
        <v>370</v>
      </c>
      <c r="Q117" s="34" t="s">
        <v>467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hidden="1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470</v>
      </c>
      <c r="H118" s="66" t="s">
        <v>471</v>
      </c>
      <c r="I118" s="66" t="s">
        <v>394</v>
      </c>
      <c r="J118" s="31" t="s">
        <v>381</v>
      </c>
      <c r="K118" s="31" t="s">
        <v>388</v>
      </c>
      <c r="L118" s="47">
        <v>2003</v>
      </c>
      <c r="M118" s="32"/>
      <c r="N118" s="33" t="s">
        <v>465</v>
      </c>
      <c r="O118" s="34" t="s">
        <v>466</v>
      </c>
      <c r="P118" s="34" t="s">
        <v>370</v>
      </c>
      <c r="Q118" s="34" t="s">
        <v>467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hidden="1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475</v>
      </c>
      <c r="H119" s="65" t="s">
        <v>462</v>
      </c>
      <c r="I119" s="65" t="s">
        <v>476</v>
      </c>
      <c r="J119" s="24" t="s">
        <v>477</v>
      </c>
      <c r="K119" s="24" t="s">
        <v>404</v>
      </c>
      <c r="L119" s="47">
        <v>2003</v>
      </c>
      <c r="M119" s="32"/>
      <c r="N119" s="26" t="s">
        <v>465</v>
      </c>
      <c r="O119" s="34" t="s">
        <v>466</v>
      </c>
      <c r="P119" s="34" t="s">
        <v>370</v>
      </c>
      <c r="Q119" s="34" t="s">
        <v>467</v>
      </c>
      <c r="R119" s="34" t="s">
        <v>473</v>
      </c>
      <c r="S119" s="34" t="s">
        <v>474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hidden="1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478</v>
      </c>
      <c r="H120" s="66" t="s">
        <v>479</v>
      </c>
      <c r="I120" s="66" t="s">
        <v>480</v>
      </c>
      <c r="J120" s="31" t="s">
        <v>481</v>
      </c>
      <c r="K120" s="31" t="s">
        <v>388</v>
      </c>
      <c r="L120" s="47">
        <v>2004</v>
      </c>
      <c r="M120" s="32"/>
      <c r="N120" s="33" t="s">
        <v>465</v>
      </c>
      <c r="O120" s="34" t="s">
        <v>466</v>
      </c>
      <c r="P120" s="34" t="s">
        <v>370</v>
      </c>
      <c r="Q120" s="34" t="s">
        <v>467</v>
      </c>
      <c r="R120" s="34" t="s">
        <v>482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hidden="1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483</v>
      </c>
      <c r="H121" s="65" t="s">
        <v>484</v>
      </c>
      <c r="I121" s="65" t="s">
        <v>380</v>
      </c>
      <c r="J121" s="24" t="s">
        <v>464</v>
      </c>
      <c r="K121" s="24" t="s">
        <v>464</v>
      </c>
      <c r="L121" s="47">
        <v>2002</v>
      </c>
      <c r="M121" s="32" t="s">
        <v>485</v>
      </c>
      <c r="N121" s="26" t="s">
        <v>486</v>
      </c>
      <c r="O121" s="27" t="s">
        <v>487</v>
      </c>
      <c r="P121" s="27" t="s">
        <v>370</v>
      </c>
      <c r="Q121" s="27" t="s">
        <v>488</v>
      </c>
      <c r="R121" s="27" t="s">
        <v>489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 t="s">
        <v>49</v>
      </c>
      <c r="E122" s="30"/>
      <c r="F122" s="30"/>
      <c r="G122" s="66" t="s">
        <v>490</v>
      </c>
      <c r="H122" s="66" t="s">
        <v>363</v>
      </c>
      <c r="I122" s="66" t="s">
        <v>491</v>
      </c>
      <c r="J122" s="31" t="s">
        <v>492</v>
      </c>
      <c r="K122" s="31" t="s">
        <v>477</v>
      </c>
      <c r="L122" s="47">
        <v>2000</v>
      </c>
      <c r="M122" s="32" t="s">
        <v>493</v>
      </c>
      <c r="N122" s="33" t="s">
        <v>486</v>
      </c>
      <c r="O122" s="34" t="s">
        <v>487</v>
      </c>
      <c r="P122" s="34" t="s">
        <v>370</v>
      </c>
      <c r="Q122" s="34" t="s">
        <v>488</v>
      </c>
      <c r="R122" s="34" t="s">
        <v>489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hidden="1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499</v>
      </c>
      <c r="H123" s="65" t="s">
        <v>393</v>
      </c>
      <c r="I123" s="65" t="s">
        <v>500</v>
      </c>
      <c r="J123" s="24" t="s">
        <v>501</v>
      </c>
      <c r="K123" s="24" t="s">
        <v>420</v>
      </c>
      <c r="L123" s="46">
        <v>2003</v>
      </c>
      <c r="M123" s="25" t="s">
        <v>493</v>
      </c>
      <c r="N123" s="26" t="s">
        <v>486</v>
      </c>
      <c r="O123" s="27" t="s">
        <v>487</v>
      </c>
      <c r="P123" s="27" t="s">
        <v>370</v>
      </c>
      <c r="Q123" s="27" t="s">
        <v>502</v>
      </c>
      <c r="R123" s="27" t="s">
        <v>489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hidden="1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503</v>
      </c>
      <c r="H124" s="516" t="s">
        <v>505</v>
      </c>
      <c r="I124" s="516" t="s">
        <v>504</v>
      </c>
      <c r="J124" s="517" t="s">
        <v>477</v>
      </c>
      <c r="K124" s="517" t="s">
        <v>404</v>
      </c>
      <c r="L124" s="47">
        <v>2002</v>
      </c>
      <c r="M124" s="518" t="s">
        <v>493</v>
      </c>
      <c r="N124" s="519" t="s">
        <v>465</v>
      </c>
      <c r="O124" s="520" t="s">
        <v>506</v>
      </c>
      <c r="P124" s="520" t="s">
        <v>370</v>
      </c>
      <c r="Q124" s="520" t="s">
        <v>507</v>
      </c>
      <c r="R124" s="520" t="s">
        <v>508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16" t="s">
        <v>509</v>
      </c>
      <c r="H125" s="516" t="s">
        <v>510</v>
      </c>
      <c r="I125" s="516" t="s">
        <v>511</v>
      </c>
      <c r="J125" s="517" t="s">
        <v>512</v>
      </c>
      <c r="K125" s="517" t="s">
        <v>404</v>
      </c>
      <c r="L125" s="47">
        <v>2002</v>
      </c>
      <c r="M125" s="518" t="s">
        <v>485</v>
      </c>
      <c r="N125" s="519" t="s">
        <v>465</v>
      </c>
      <c r="O125" s="520" t="s">
        <v>506</v>
      </c>
      <c r="P125" s="34" t="s">
        <v>370</v>
      </c>
      <c r="Q125" s="520" t="s">
        <v>507</v>
      </c>
      <c r="R125" s="520" t="s">
        <v>473</v>
      </c>
      <c r="S125" s="520" t="s">
        <v>513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hidden="1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16" t="s">
        <v>514</v>
      </c>
      <c r="H126" s="516" t="s">
        <v>410</v>
      </c>
      <c r="I126" s="516" t="s">
        <v>463</v>
      </c>
      <c r="J126" s="517" t="s">
        <v>382</v>
      </c>
      <c r="K126" s="517" t="s">
        <v>464</v>
      </c>
      <c r="L126" s="47">
        <v>2001</v>
      </c>
      <c r="M126" s="518" t="s">
        <v>485</v>
      </c>
      <c r="N126" s="519" t="s">
        <v>465</v>
      </c>
      <c r="O126" s="34" t="s">
        <v>506</v>
      </c>
      <c r="P126" s="34" t="s">
        <v>370</v>
      </c>
      <c r="Q126" s="520" t="s">
        <v>507</v>
      </c>
      <c r="R126" s="520" t="s">
        <v>473</v>
      </c>
      <c r="S126" s="520" t="s">
        <v>513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hidden="1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16" t="s">
        <v>515</v>
      </c>
      <c r="H127" s="516" t="s">
        <v>458</v>
      </c>
      <c r="I127" s="516" t="s">
        <v>516</v>
      </c>
      <c r="J127" s="517" t="s">
        <v>517</v>
      </c>
      <c r="K127" s="517" t="s">
        <v>518</v>
      </c>
      <c r="L127" s="47">
        <v>2001</v>
      </c>
      <c r="M127" s="518" t="s">
        <v>519</v>
      </c>
      <c r="N127" s="519" t="s">
        <v>486</v>
      </c>
      <c r="O127" s="520" t="s">
        <v>487</v>
      </c>
      <c r="P127" s="34" t="s">
        <v>370</v>
      </c>
      <c r="Q127" s="520" t="s">
        <v>520</v>
      </c>
      <c r="R127" s="34"/>
      <c r="S127" s="520" t="s">
        <v>521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hidden="1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16" t="s">
        <v>522</v>
      </c>
      <c r="H128" s="516" t="s">
        <v>441</v>
      </c>
      <c r="I128" s="516" t="s">
        <v>523</v>
      </c>
      <c r="J128" s="517" t="s">
        <v>518</v>
      </c>
      <c r="K128" s="517" t="s">
        <v>464</v>
      </c>
      <c r="L128" s="47">
        <v>2002</v>
      </c>
      <c r="M128" s="518" t="s">
        <v>485</v>
      </c>
      <c r="N128" s="519" t="s">
        <v>465</v>
      </c>
      <c r="O128" s="520" t="s">
        <v>506</v>
      </c>
      <c r="P128" s="34" t="s">
        <v>370</v>
      </c>
      <c r="Q128" s="520" t="s">
        <v>521</v>
      </c>
      <c r="R128" s="520" t="s">
        <v>507</v>
      </c>
      <c r="S128" s="520" t="s">
        <v>508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hidden="1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21" t="s">
        <v>524</v>
      </c>
      <c r="H129" s="521" t="s">
        <v>525</v>
      </c>
      <c r="I129" s="521" t="s">
        <v>526</v>
      </c>
      <c r="J129" s="522" t="s">
        <v>420</v>
      </c>
      <c r="K129" s="522" t="s">
        <v>388</v>
      </c>
      <c r="L129" s="46">
        <v>2000</v>
      </c>
      <c r="M129" s="523" t="s">
        <v>485</v>
      </c>
      <c r="N129" s="524" t="s">
        <v>465</v>
      </c>
      <c r="O129" s="525" t="s">
        <v>506</v>
      </c>
      <c r="P129" s="27" t="s">
        <v>370</v>
      </c>
      <c r="Q129" s="525" t="s">
        <v>521</v>
      </c>
      <c r="R129" s="525" t="s">
        <v>507</v>
      </c>
      <c r="S129" s="525" t="s">
        <v>508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hidden="1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16" t="s">
        <v>527</v>
      </c>
      <c r="H130" s="516" t="s">
        <v>528</v>
      </c>
      <c r="I130" s="516" t="s">
        <v>529</v>
      </c>
      <c r="J130" s="517" t="s">
        <v>492</v>
      </c>
      <c r="K130" s="517" t="s">
        <v>396</v>
      </c>
      <c r="L130" s="47">
        <v>2000</v>
      </c>
      <c r="M130" s="518" t="s">
        <v>485</v>
      </c>
      <c r="N130" s="519" t="s">
        <v>486</v>
      </c>
      <c r="O130" s="520" t="s">
        <v>530</v>
      </c>
      <c r="P130" s="34" t="s">
        <v>370</v>
      </c>
      <c r="Q130" s="520" t="s">
        <v>531</v>
      </c>
      <c r="R130" s="520" t="s">
        <v>521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hidden="1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16" t="s">
        <v>532</v>
      </c>
      <c r="H131" s="516" t="s">
        <v>533</v>
      </c>
      <c r="I131" s="516" t="s">
        <v>534</v>
      </c>
      <c r="J131" s="517" t="s">
        <v>366</v>
      </c>
      <c r="K131" s="517" t="s">
        <v>382</v>
      </c>
      <c r="L131" s="47">
        <v>2002</v>
      </c>
      <c r="M131" s="518" t="s">
        <v>485</v>
      </c>
      <c r="N131" s="519" t="s">
        <v>465</v>
      </c>
      <c r="O131" s="520" t="s">
        <v>506</v>
      </c>
      <c r="P131" s="34" t="s">
        <v>370</v>
      </c>
      <c r="Q131" s="520" t="s">
        <v>521</v>
      </c>
      <c r="R131" s="520" t="s">
        <v>507</v>
      </c>
      <c r="S131" s="520" t="s">
        <v>535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hidden="1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16" t="s">
        <v>536</v>
      </c>
      <c r="H132" s="516" t="s">
        <v>537</v>
      </c>
      <c r="I132" s="516" t="s">
        <v>516</v>
      </c>
      <c r="J132" s="517" t="s">
        <v>492</v>
      </c>
      <c r="K132" s="517" t="s">
        <v>396</v>
      </c>
      <c r="L132" s="47">
        <v>2002</v>
      </c>
      <c r="M132" s="518" t="s">
        <v>538</v>
      </c>
      <c r="N132" s="519" t="s">
        <v>539</v>
      </c>
      <c r="O132" s="520" t="s">
        <v>530</v>
      </c>
      <c r="P132" s="34" t="s">
        <v>370</v>
      </c>
      <c r="Q132" s="520" t="s">
        <v>488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hidden="1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16" t="s">
        <v>540</v>
      </c>
      <c r="H133" s="516" t="s">
        <v>541</v>
      </c>
      <c r="I133" s="516" t="s">
        <v>516</v>
      </c>
      <c r="J133" s="517" t="s">
        <v>421</v>
      </c>
      <c r="K133" s="517" t="s">
        <v>382</v>
      </c>
      <c r="L133" s="47">
        <v>2002</v>
      </c>
      <c r="M133" s="518" t="s">
        <v>493</v>
      </c>
      <c r="N133" s="519" t="s">
        <v>542</v>
      </c>
      <c r="O133" s="520" t="s">
        <v>530</v>
      </c>
      <c r="P133" s="34" t="s">
        <v>370</v>
      </c>
      <c r="Q133" s="520" t="s">
        <v>543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hidden="1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16" t="s">
        <v>544</v>
      </c>
      <c r="H134" s="516" t="s">
        <v>545</v>
      </c>
      <c r="I134" s="516" t="s">
        <v>523</v>
      </c>
      <c r="J134" s="517" t="s">
        <v>477</v>
      </c>
      <c r="K134" s="517" t="s">
        <v>404</v>
      </c>
      <c r="L134" s="47">
        <v>2000</v>
      </c>
      <c r="M134" s="518" t="s">
        <v>485</v>
      </c>
      <c r="N134" s="519" t="s">
        <v>542</v>
      </c>
      <c r="O134" s="520" t="s">
        <v>530</v>
      </c>
      <c r="P134" s="34" t="s">
        <v>370</v>
      </c>
      <c r="Q134" s="520" t="s">
        <v>546</v>
      </c>
      <c r="R134" s="520" t="s">
        <v>547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hidden="1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21" t="s">
        <v>699</v>
      </c>
      <c r="H135" s="521" t="s">
        <v>676</v>
      </c>
      <c r="I135" s="521" t="s">
        <v>523</v>
      </c>
      <c r="J135" s="522" t="s">
        <v>518</v>
      </c>
      <c r="K135" s="522" t="s">
        <v>477</v>
      </c>
      <c r="L135" s="46">
        <v>2000</v>
      </c>
      <c r="M135" s="523" t="s">
        <v>485</v>
      </c>
      <c r="N135" s="524" t="s">
        <v>542</v>
      </c>
      <c r="O135" s="525" t="s">
        <v>700</v>
      </c>
      <c r="P135" s="525" t="s">
        <v>370</v>
      </c>
      <c r="Q135" s="525" t="s">
        <v>701</v>
      </c>
      <c r="R135" s="525" t="s">
        <v>702</v>
      </c>
      <c r="S135" s="525" t="s">
        <v>630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hidden="1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16" t="s">
        <v>548</v>
      </c>
      <c r="H136" s="516" t="s">
        <v>549</v>
      </c>
      <c r="I136" s="516" t="s">
        <v>550</v>
      </c>
      <c r="J136" s="517" t="s">
        <v>366</v>
      </c>
      <c r="K136" s="517" t="s">
        <v>477</v>
      </c>
      <c r="L136" s="47">
        <v>2002</v>
      </c>
      <c r="M136" s="518" t="s">
        <v>485</v>
      </c>
      <c r="N136" s="519" t="s">
        <v>551</v>
      </c>
      <c r="O136" s="520" t="s">
        <v>413</v>
      </c>
      <c r="P136" s="34" t="s">
        <v>370</v>
      </c>
      <c r="Q136" s="520" t="s">
        <v>425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hidden="1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16" t="s">
        <v>552</v>
      </c>
      <c r="H137" s="521" t="s">
        <v>414</v>
      </c>
      <c r="I137" s="521" t="s">
        <v>469</v>
      </c>
      <c r="J137" s="522" t="s">
        <v>395</v>
      </c>
      <c r="K137" s="522" t="s">
        <v>477</v>
      </c>
      <c r="L137" s="47">
        <v>2000</v>
      </c>
      <c r="M137" s="518" t="s">
        <v>553</v>
      </c>
      <c r="N137" s="524" t="s">
        <v>554</v>
      </c>
      <c r="O137" s="520" t="s">
        <v>413</v>
      </c>
      <c r="P137" s="34" t="s">
        <v>370</v>
      </c>
      <c r="Q137" s="520" t="s">
        <v>555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hidden="1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16" t="s">
        <v>556</v>
      </c>
      <c r="H138" s="516" t="s">
        <v>557</v>
      </c>
      <c r="I138" s="516" t="s">
        <v>558</v>
      </c>
      <c r="J138" s="517" t="s">
        <v>395</v>
      </c>
      <c r="K138" s="517" t="s">
        <v>420</v>
      </c>
      <c r="L138" s="47">
        <v>2002</v>
      </c>
      <c r="M138" s="518" t="s">
        <v>538</v>
      </c>
      <c r="N138" s="519" t="s">
        <v>559</v>
      </c>
      <c r="O138" s="520" t="s">
        <v>413</v>
      </c>
      <c r="P138" s="34" t="s">
        <v>370</v>
      </c>
      <c r="Q138" s="520" t="s">
        <v>560</v>
      </c>
      <c r="R138" s="520" t="s">
        <v>561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hidden="1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21" t="s">
        <v>567</v>
      </c>
      <c r="H139" s="521" t="s">
        <v>448</v>
      </c>
      <c r="I139" s="65"/>
      <c r="J139" s="24"/>
      <c r="K139" s="24"/>
      <c r="L139" s="47">
        <v>2000</v>
      </c>
      <c r="M139" s="32"/>
      <c r="N139" s="524" t="s">
        <v>564</v>
      </c>
      <c r="O139" s="525" t="s">
        <v>565</v>
      </c>
      <c r="P139" s="34" t="s">
        <v>370</v>
      </c>
      <c r="Q139" s="525" t="s">
        <v>568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hidden="1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16" t="s">
        <v>562</v>
      </c>
      <c r="H140" s="516" t="s">
        <v>563</v>
      </c>
      <c r="I140" s="66"/>
      <c r="J140" s="31"/>
      <c r="K140" s="31"/>
      <c r="L140" s="47">
        <v>2001</v>
      </c>
      <c r="M140" s="32"/>
      <c r="N140" s="519" t="s">
        <v>564</v>
      </c>
      <c r="O140" s="520" t="s">
        <v>565</v>
      </c>
      <c r="P140" s="34" t="s">
        <v>370</v>
      </c>
      <c r="Q140" s="520" t="s">
        <v>566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hidden="1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21" t="s">
        <v>661</v>
      </c>
      <c r="H141" s="521" t="s">
        <v>533</v>
      </c>
      <c r="I141" s="65" t="s">
        <v>576</v>
      </c>
      <c r="J141" s="24" t="s">
        <v>492</v>
      </c>
      <c r="K141" s="24" t="s">
        <v>404</v>
      </c>
      <c r="L141" s="47">
        <v>2003</v>
      </c>
      <c r="M141" s="32">
        <v>1</v>
      </c>
      <c r="N141" s="524" t="s">
        <v>368</v>
      </c>
      <c r="O141" s="525" t="s">
        <v>594</v>
      </c>
      <c r="P141" s="27" t="s">
        <v>370</v>
      </c>
      <c r="Q141" s="525" t="s">
        <v>397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hidden="1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655</v>
      </c>
      <c r="H142" s="66" t="s">
        <v>656</v>
      </c>
      <c r="I142" s="66" t="s">
        <v>657</v>
      </c>
      <c r="J142" s="31" t="s">
        <v>501</v>
      </c>
      <c r="K142" s="31" t="s">
        <v>396</v>
      </c>
      <c r="L142" s="47">
        <v>2002</v>
      </c>
      <c r="M142" s="32">
        <v>1</v>
      </c>
      <c r="N142" s="33" t="s">
        <v>368</v>
      </c>
      <c r="O142" s="34" t="s">
        <v>594</v>
      </c>
      <c r="P142" s="34" t="s">
        <v>370</v>
      </c>
      <c r="Q142" s="34" t="s">
        <v>397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hidden="1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21" t="s">
        <v>569</v>
      </c>
      <c r="H143" s="521" t="s">
        <v>570</v>
      </c>
      <c r="I143" s="521" t="s">
        <v>571</v>
      </c>
      <c r="J143" s="522" t="s">
        <v>388</v>
      </c>
      <c r="K143" s="522" t="s">
        <v>382</v>
      </c>
      <c r="L143" s="46">
        <v>2002</v>
      </c>
      <c r="M143" s="523" t="s">
        <v>367</v>
      </c>
      <c r="N143" s="524" t="s">
        <v>368</v>
      </c>
      <c r="O143" s="525" t="s">
        <v>369</v>
      </c>
      <c r="P143" s="525" t="s">
        <v>370</v>
      </c>
      <c r="Q143" s="525" t="s">
        <v>574</v>
      </c>
      <c r="R143" s="525" t="s">
        <v>398</v>
      </c>
      <c r="S143" s="525" t="s">
        <v>399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hidden="1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16" t="s">
        <v>572</v>
      </c>
      <c r="H144" s="516" t="s">
        <v>557</v>
      </c>
      <c r="I144" s="516" t="s">
        <v>550</v>
      </c>
      <c r="J144" s="517" t="s">
        <v>573</v>
      </c>
      <c r="K144" s="517" t="s">
        <v>382</v>
      </c>
      <c r="L144" s="47">
        <v>2001</v>
      </c>
      <c r="M144" s="518" t="s">
        <v>367</v>
      </c>
      <c r="N144" s="524" t="s">
        <v>368</v>
      </c>
      <c r="O144" s="520" t="s">
        <v>369</v>
      </c>
      <c r="P144" s="34" t="s">
        <v>370</v>
      </c>
      <c r="Q144" s="520"/>
      <c r="R144" s="520" t="s">
        <v>398</v>
      </c>
      <c r="S144" s="520" t="s">
        <v>399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hidden="1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16" t="s">
        <v>575</v>
      </c>
      <c r="H145" s="516" t="s">
        <v>458</v>
      </c>
      <c r="I145" s="516" t="s">
        <v>576</v>
      </c>
      <c r="J145" s="517" t="s">
        <v>365</v>
      </c>
      <c r="K145" s="517" t="s">
        <v>382</v>
      </c>
      <c r="L145" s="47">
        <v>2001</v>
      </c>
      <c r="M145" s="518" t="s">
        <v>367</v>
      </c>
      <c r="N145" s="524" t="s">
        <v>368</v>
      </c>
      <c r="O145" s="520" t="s">
        <v>369</v>
      </c>
      <c r="P145" s="34" t="s">
        <v>370</v>
      </c>
      <c r="Q145" s="520" t="s">
        <v>577</v>
      </c>
      <c r="R145" s="520" t="s">
        <v>398</v>
      </c>
      <c r="S145" s="520" t="s">
        <v>399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hidden="1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16" t="s">
        <v>578</v>
      </c>
      <c r="H146" s="516" t="s">
        <v>579</v>
      </c>
      <c r="I146" s="66"/>
      <c r="J146" s="31"/>
      <c r="K146" s="31"/>
      <c r="L146" s="47">
        <v>2004</v>
      </c>
      <c r="M146" s="32">
        <v>1</v>
      </c>
      <c r="N146" s="519" t="s">
        <v>368</v>
      </c>
      <c r="O146" s="520" t="s">
        <v>580</v>
      </c>
      <c r="P146" s="34" t="s">
        <v>370</v>
      </c>
      <c r="Q146" s="520" t="s">
        <v>581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hidden="1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16" t="s">
        <v>582</v>
      </c>
      <c r="H147" s="516" t="s">
        <v>557</v>
      </c>
      <c r="I147" s="66"/>
      <c r="J147" s="31"/>
      <c r="K147" s="31"/>
      <c r="L147" s="47">
        <v>2003</v>
      </c>
      <c r="M147" s="32">
        <v>1</v>
      </c>
      <c r="N147" s="519" t="s">
        <v>374</v>
      </c>
      <c r="O147" s="520" t="s">
        <v>583</v>
      </c>
      <c r="P147" s="34" t="s">
        <v>370</v>
      </c>
      <c r="Q147" s="520" t="s">
        <v>377</v>
      </c>
      <c r="R147" s="520" t="s">
        <v>401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hidden="1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16" t="s">
        <v>584</v>
      </c>
      <c r="H148" s="516" t="s">
        <v>456</v>
      </c>
      <c r="I148" s="66"/>
      <c r="J148" s="31"/>
      <c r="K148" s="31"/>
      <c r="L148" s="47">
        <v>2004</v>
      </c>
      <c r="M148" s="32">
        <v>1</v>
      </c>
      <c r="N148" s="519" t="s">
        <v>374</v>
      </c>
      <c r="O148" s="520" t="s">
        <v>585</v>
      </c>
      <c r="P148" s="520" t="s">
        <v>370</v>
      </c>
      <c r="Q148" s="520" t="s">
        <v>377</v>
      </c>
      <c r="R148" s="520" t="s">
        <v>401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hidden="1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21" t="s">
        <v>586</v>
      </c>
      <c r="H149" s="521" t="s">
        <v>587</v>
      </c>
      <c r="I149" s="65"/>
      <c r="J149" s="24"/>
      <c r="K149" s="24"/>
      <c r="L149" s="46">
        <v>2004</v>
      </c>
      <c r="M149" s="25">
        <v>1</v>
      </c>
      <c r="N149" s="524" t="s">
        <v>368</v>
      </c>
      <c r="O149" s="525" t="s">
        <v>391</v>
      </c>
      <c r="P149" s="525" t="s">
        <v>370</v>
      </c>
      <c r="Q149" s="525" t="s">
        <v>426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hidden="1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16" t="s">
        <v>588</v>
      </c>
      <c r="H150" s="516" t="s">
        <v>589</v>
      </c>
      <c r="I150" s="516" t="s">
        <v>590</v>
      </c>
      <c r="J150" s="517" t="s">
        <v>591</v>
      </c>
      <c r="K150" s="517" t="s">
        <v>518</v>
      </c>
      <c r="L150" s="47">
        <v>2000</v>
      </c>
      <c r="M150" s="518" t="s">
        <v>367</v>
      </c>
      <c r="N150" s="519" t="s">
        <v>368</v>
      </c>
      <c r="O150" s="520" t="s">
        <v>580</v>
      </c>
      <c r="P150" s="520" t="s">
        <v>370</v>
      </c>
      <c r="Q150" s="520" t="s">
        <v>399</v>
      </c>
      <c r="R150" s="520" t="s">
        <v>398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hidden="1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16" t="s">
        <v>592</v>
      </c>
      <c r="H151" s="516" t="s">
        <v>593</v>
      </c>
      <c r="I151" s="66" t="s">
        <v>523</v>
      </c>
      <c r="J151" s="31" t="s">
        <v>472</v>
      </c>
      <c r="K151" s="31" t="s">
        <v>492</v>
      </c>
      <c r="L151" s="47">
        <v>2002</v>
      </c>
      <c r="M151" s="518" t="s">
        <v>367</v>
      </c>
      <c r="N151" s="519" t="s">
        <v>368</v>
      </c>
      <c r="O151" s="520" t="s">
        <v>594</v>
      </c>
      <c r="P151" s="520" t="s">
        <v>370</v>
      </c>
      <c r="Q151" s="520" t="s">
        <v>426</v>
      </c>
      <c r="R151" s="520" t="s">
        <v>397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hidden="1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16" t="s">
        <v>595</v>
      </c>
      <c r="H152" s="516" t="s">
        <v>596</v>
      </c>
      <c r="I152" s="66"/>
      <c r="J152" s="31"/>
      <c r="K152" s="31"/>
      <c r="L152" s="47">
        <v>2002</v>
      </c>
      <c r="M152" s="518" t="s">
        <v>367</v>
      </c>
      <c r="N152" s="519" t="s">
        <v>368</v>
      </c>
      <c r="O152" s="520" t="s">
        <v>594</v>
      </c>
      <c r="P152" s="520" t="s">
        <v>370</v>
      </c>
      <c r="Q152" s="34" t="s">
        <v>397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hidden="1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16" t="s">
        <v>597</v>
      </c>
      <c r="H153" s="516" t="s">
        <v>533</v>
      </c>
      <c r="I153" s="66"/>
      <c r="J153" s="31"/>
      <c r="K153" s="31"/>
      <c r="L153" s="47">
        <v>2001</v>
      </c>
      <c r="M153" s="32">
        <v>1</v>
      </c>
      <c r="N153" s="519" t="s">
        <v>368</v>
      </c>
      <c r="O153" s="520" t="s">
        <v>412</v>
      </c>
      <c r="P153" s="34"/>
      <c r="Q153" s="520" t="s">
        <v>423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hidden="1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16" t="s">
        <v>598</v>
      </c>
      <c r="H154" s="516" t="s">
        <v>541</v>
      </c>
      <c r="I154" s="66"/>
      <c r="J154" s="31"/>
      <c r="K154" s="31"/>
      <c r="L154" s="47">
        <v>2004</v>
      </c>
      <c r="M154" s="518" t="s">
        <v>367</v>
      </c>
      <c r="N154" s="519" t="s">
        <v>374</v>
      </c>
      <c r="O154" s="520" t="s">
        <v>599</v>
      </c>
      <c r="P154" s="520" t="s">
        <v>452</v>
      </c>
      <c r="Q154" s="520" t="s">
        <v>600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hidden="1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21" t="s">
        <v>515</v>
      </c>
      <c r="H155" s="521" t="s">
        <v>458</v>
      </c>
      <c r="I155" s="521" t="s">
        <v>516</v>
      </c>
      <c r="J155" s="522" t="s">
        <v>517</v>
      </c>
      <c r="K155" s="522" t="s">
        <v>518</v>
      </c>
      <c r="L155" s="46">
        <v>2001</v>
      </c>
      <c r="M155" s="523" t="s">
        <v>519</v>
      </c>
      <c r="N155" s="524" t="s">
        <v>368</v>
      </c>
      <c r="O155" s="525" t="s">
        <v>601</v>
      </c>
      <c r="P155" s="525" t="s">
        <v>370</v>
      </c>
      <c r="Q155" s="525" t="s">
        <v>422</v>
      </c>
      <c r="R155" s="525" t="s">
        <v>426</v>
      </c>
      <c r="S155" s="525" t="s">
        <v>489</v>
      </c>
      <c r="T155" s="525" t="s">
        <v>521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hidden="1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16" t="s">
        <v>611</v>
      </c>
      <c r="H156" s="516" t="s">
        <v>612</v>
      </c>
      <c r="I156" s="516" t="s">
        <v>613</v>
      </c>
      <c r="J156" s="517" t="s">
        <v>404</v>
      </c>
      <c r="K156" s="517" t="s">
        <v>472</v>
      </c>
      <c r="L156" s="47">
        <v>2003</v>
      </c>
      <c r="M156" s="32">
        <v>1</v>
      </c>
      <c r="N156" s="519" t="s">
        <v>374</v>
      </c>
      <c r="O156" s="520" t="s">
        <v>375</v>
      </c>
      <c r="P156" s="34"/>
      <c r="Q156" s="520" t="s">
        <v>377</v>
      </c>
      <c r="R156" s="520" t="s">
        <v>401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hidden="1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16" t="s">
        <v>607</v>
      </c>
      <c r="H157" s="521" t="s">
        <v>525</v>
      </c>
      <c r="I157" s="65"/>
      <c r="J157" s="24"/>
      <c r="K157" s="24"/>
      <c r="L157" s="47">
        <v>2001</v>
      </c>
      <c r="M157" s="518" t="s">
        <v>367</v>
      </c>
      <c r="N157" s="524" t="s">
        <v>374</v>
      </c>
      <c r="O157" s="520" t="s">
        <v>594</v>
      </c>
      <c r="P157" s="520" t="s">
        <v>370</v>
      </c>
      <c r="Q157" s="520" t="s">
        <v>608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hidden="1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16" t="s">
        <v>609</v>
      </c>
      <c r="H158" s="516" t="s">
        <v>610</v>
      </c>
      <c r="I158" s="66"/>
      <c r="J158" s="31"/>
      <c r="K158" s="31"/>
      <c r="L158" s="47">
        <v>2003</v>
      </c>
      <c r="M158" s="518" t="s">
        <v>367</v>
      </c>
      <c r="N158" s="519" t="s">
        <v>374</v>
      </c>
      <c r="O158" s="520" t="s">
        <v>594</v>
      </c>
      <c r="P158" s="520" t="s">
        <v>370</v>
      </c>
      <c r="Q158" s="520" t="s">
        <v>608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hidden="1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16" t="s">
        <v>614</v>
      </c>
      <c r="H159" s="521" t="s">
        <v>393</v>
      </c>
      <c r="I159" s="65" t="s">
        <v>504</v>
      </c>
      <c r="J159" s="522" t="s">
        <v>381</v>
      </c>
      <c r="K159" s="522" t="s">
        <v>477</v>
      </c>
      <c r="L159" s="47">
        <v>2004</v>
      </c>
      <c r="M159" s="32">
        <v>1</v>
      </c>
      <c r="N159" s="524" t="s">
        <v>374</v>
      </c>
      <c r="O159" s="520" t="s">
        <v>375</v>
      </c>
      <c r="P159" s="34"/>
      <c r="Q159" s="520" t="s">
        <v>377</v>
      </c>
      <c r="R159" s="520" t="s">
        <v>401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hidden="1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16" t="s">
        <v>615</v>
      </c>
      <c r="H160" s="516" t="s">
        <v>616</v>
      </c>
      <c r="I160" s="516" t="s">
        <v>617</v>
      </c>
      <c r="J160" s="517" t="s">
        <v>618</v>
      </c>
      <c r="K160" s="517" t="s">
        <v>396</v>
      </c>
      <c r="L160" s="47">
        <v>2003</v>
      </c>
      <c r="M160" s="32">
        <v>1</v>
      </c>
      <c r="N160" s="519" t="s">
        <v>374</v>
      </c>
      <c r="O160" s="520" t="s">
        <v>375</v>
      </c>
      <c r="P160" s="34"/>
      <c r="Q160" s="520" t="s">
        <v>377</v>
      </c>
      <c r="R160" s="520" t="s">
        <v>401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hidden="1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658</v>
      </c>
      <c r="H161" s="65" t="s">
        <v>659</v>
      </c>
      <c r="I161" s="65" t="s">
        <v>523</v>
      </c>
      <c r="J161" s="24" t="s">
        <v>660</v>
      </c>
      <c r="K161" s="24" t="s">
        <v>404</v>
      </c>
      <c r="L161" s="47">
        <v>2002</v>
      </c>
      <c r="M161" s="32"/>
      <c r="N161" s="26" t="s">
        <v>368</v>
      </c>
      <c r="O161" s="27" t="s">
        <v>594</v>
      </c>
      <c r="P161" s="27" t="s">
        <v>370</v>
      </c>
      <c r="Q161" s="27" t="s">
        <v>371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hidden="1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16" t="s">
        <v>621</v>
      </c>
      <c r="H162" s="516" t="s">
        <v>525</v>
      </c>
      <c r="I162" s="516" t="s">
        <v>529</v>
      </c>
      <c r="J162" s="517" t="s">
        <v>388</v>
      </c>
      <c r="K162" s="517" t="s">
        <v>492</v>
      </c>
      <c r="L162" s="47">
        <v>2003</v>
      </c>
      <c r="M162" s="518" t="s">
        <v>367</v>
      </c>
      <c r="N162" s="519" t="s">
        <v>622</v>
      </c>
      <c r="O162" s="520" t="s">
        <v>623</v>
      </c>
      <c r="P162" s="520" t="s">
        <v>624</v>
      </c>
      <c r="Q162" s="520" t="s">
        <v>625</v>
      </c>
      <c r="R162" s="520" t="s">
        <v>626</v>
      </c>
      <c r="S162" s="520" t="s">
        <v>627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hidden="1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21" t="s">
        <v>628</v>
      </c>
      <c r="H163" s="521" t="s">
        <v>456</v>
      </c>
      <c r="I163" s="521" t="s">
        <v>526</v>
      </c>
      <c r="J163" s="522" t="s">
        <v>618</v>
      </c>
      <c r="K163" s="522" t="s">
        <v>464</v>
      </c>
      <c r="L163" s="46">
        <v>2000</v>
      </c>
      <c r="M163" s="523" t="s">
        <v>553</v>
      </c>
      <c r="N163" s="524" t="s">
        <v>622</v>
      </c>
      <c r="O163" s="525" t="s">
        <v>629</v>
      </c>
      <c r="P163" s="525" t="s">
        <v>624</v>
      </c>
      <c r="Q163" s="27"/>
      <c r="R163" s="525" t="s">
        <v>630</v>
      </c>
      <c r="S163" s="525" t="s">
        <v>627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hidden="1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16" t="s">
        <v>631</v>
      </c>
      <c r="H164" s="516" t="s">
        <v>632</v>
      </c>
      <c r="I164" s="516" t="s">
        <v>633</v>
      </c>
      <c r="J164" s="517" t="s">
        <v>382</v>
      </c>
      <c r="K164" s="517" t="s">
        <v>366</v>
      </c>
      <c r="L164" s="47">
        <v>2000</v>
      </c>
      <c r="M164" s="518" t="s">
        <v>367</v>
      </c>
      <c r="N164" s="524" t="s">
        <v>622</v>
      </c>
      <c r="O164" s="520" t="s">
        <v>629</v>
      </c>
      <c r="P164" s="34" t="s">
        <v>624</v>
      </c>
      <c r="Q164" s="34"/>
      <c r="R164" s="520" t="s">
        <v>630</v>
      </c>
      <c r="S164" s="520" t="s">
        <v>627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hidden="1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16" t="s">
        <v>636</v>
      </c>
      <c r="H165" s="516" t="s">
        <v>610</v>
      </c>
      <c r="I165" s="516" t="s">
        <v>576</v>
      </c>
      <c r="J165" s="517" t="s">
        <v>518</v>
      </c>
      <c r="K165" s="517" t="s">
        <v>421</v>
      </c>
      <c r="L165" s="47">
        <v>2001</v>
      </c>
      <c r="M165" s="518" t="s">
        <v>367</v>
      </c>
      <c r="N165" s="524" t="s">
        <v>622</v>
      </c>
      <c r="O165" s="520" t="s">
        <v>635</v>
      </c>
      <c r="P165" s="34" t="s">
        <v>624</v>
      </c>
      <c r="Q165" s="520" t="s">
        <v>634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hidden="1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16" t="s">
        <v>637</v>
      </c>
      <c r="H166" s="516" t="s">
        <v>596</v>
      </c>
      <c r="I166" s="516" t="s">
        <v>576</v>
      </c>
      <c r="J166" s="517" t="s">
        <v>638</v>
      </c>
      <c r="K166" s="517" t="s">
        <v>464</v>
      </c>
      <c r="L166" s="47">
        <v>2002</v>
      </c>
      <c r="M166" s="518" t="s">
        <v>639</v>
      </c>
      <c r="N166" s="524" t="s">
        <v>622</v>
      </c>
      <c r="O166" s="520" t="s">
        <v>629</v>
      </c>
      <c r="P166" s="34" t="s">
        <v>624</v>
      </c>
      <c r="Q166" s="34"/>
      <c r="R166" s="520" t="s">
        <v>630</v>
      </c>
      <c r="S166" s="520" t="s">
        <v>627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hidden="1" thickTop="1" thickBot="1">
      <c r="A167" s="29">
        <v>165</v>
      </c>
      <c r="B167" s="28"/>
      <c r="C167" s="28"/>
      <c r="D167" s="19"/>
      <c r="E167" s="30"/>
      <c r="F167" s="30"/>
      <c r="G167" s="516" t="s">
        <v>640</v>
      </c>
      <c r="H167" s="516" t="s">
        <v>641</v>
      </c>
      <c r="I167" s="516" t="s">
        <v>415</v>
      </c>
      <c r="J167" s="517" t="s">
        <v>395</v>
      </c>
      <c r="K167" s="517" t="s">
        <v>366</v>
      </c>
      <c r="L167" s="47">
        <v>2001</v>
      </c>
      <c r="M167" s="518" t="s">
        <v>367</v>
      </c>
      <c r="N167" s="524" t="s">
        <v>622</v>
      </c>
      <c r="O167" s="520" t="s">
        <v>635</v>
      </c>
      <c r="P167" s="34" t="s">
        <v>624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hidden="1" thickTop="1" thickBot="1">
      <c r="A168" s="29">
        <v>166</v>
      </c>
      <c r="B168" s="28"/>
      <c r="C168" s="28"/>
      <c r="D168" s="19">
        <v>1</v>
      </c>
      <c r="E168" s="30"/>
      <c r="F168" s="30"/>
      <c r="G168" s="516" t="s">
        <v>642</v>
      </c>
      <c r="H168" s="516" t="s">
        <v>402</v>
      </c>
      <c r="I168" s="516" t="s">
        <v>643</v>
      </c>
      <c r="J168" s="517" t="s">
        <v>381</v>
      </c>
      <c r="K168" s="517" t="s">
        <v>382</v>
      </c>
      <c r="L168" s="47">
        <v>2003</v>
      </c>
      <c r="M168" s="518" t="s">
        <v>644</v>
      </c>
      <c r="N168" s="524" t="s">
        <v>622</v>
      </c>
      <c r="O168" s="520" t="s">
        <v>623</v>
      </c>
      <c r="P168" s="34" t="s">
        <v>624</v>
      </c>
      <c r="Q168" s="34"/>
      <c r="R168" s="520" t="s">
        <v>630</v>
      </c>
      <c r="S168" s="520" t="s">
        <v>627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hidden="1" thickTop="1" thickBot="1">
      <c r="A169" s="29">
        <v>167</v>
      </c>
      <c r="B169" s="28"/>
      <c r="C169" s="28"/>
      <c r="D169" s="19">
        <v>1</v>
      </c>
      <c r="E169" s="23"/>
      <c r="F169" s="23"/>
      <c r="G169" s="521" t="s">
        <v>645</v>
      </c>
      <c r="H169" s="521" t="s">
        <v>410</v>
      </c>
      <c r="I169" s="521" t="s">
        <v>394</v>
      </c>
      <c r="J169" s="522" t="s">
        <v>591</v>
      </c>
      <c r="K169" s="522" t="s">
        <v>472</v>
      </c>
      <c r="L169" s="46">
        <v>2000</v>
      </c>
      <c r="M169" s="523" t="s">
        <v>367</v>
      </c>
      <c r="N169" s="524" t="s">
        <v>622</v>
      </c>
      <c r="O169" s="525" t="s">
        <v>629</v>
      </c>
      <c r="P169" s="34" t="s">
        <v>624</v>
      </c>
      <c r="Q169" s="525" t="s">
        <v>646</v>
      </c>
      <c r="R169" s="525" t="s">
        <v>630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hidden="1" thickTop="1" thickBot="1">
      <c r="A170" s="29">
        <v>168</v>
      </c>
      <c r="B170" s="28"/>
      <c r="C170" s="28"/>
      <c r="D170" s="19"/>
      <c r="E170" s="30"/>
      <c r="F170" s="30"/>
      <c r="G170" s="516" t="s">
        <v>552</v>
      </c>
      <c r="H170" s="516" t="s">
        <v>414</v>
      </c>
      <c r="I170" s="516" t="s">
        <v>469</v>
      </c>
      <c r="J170" s="517" t="s">
        <v>395</v>
      </c>
      <c r="K170" s="517" t="s">
        <v>477</v>
      </c>
      <c r="L170" s="47">
        <v>2000</v>
      </c>
      <c r="M170" s="518" t="s">
        <v>553</v>
      </c>
      <c r="N170" s="524" t="s">
        <v>622</v>
      </c>
      <c r="O170" s="520" t="s">
        <v>635</v>
      </c>
      <c r="P170" s="34" t="s">
        <v>624</v>
      </c>
      <c r="Q170" s="520" t="s">
        <v>647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hidden="1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16" t="s">
        <v>648</v>
      </c>
      <c r="H171" s="516" t="s">
        <v>393</v>
      </c>
      <c r="I171" s="516" t="s">
        <v>463</v>
      </c>
      <c r="J171" s="517" t="s">
        <v>365</v>
      </c>
      <c r="K171" s="517" t="s">
        <v>472</v>
      </c>
      <c r="L171" s="47">
        <v>2002</v>
      </c>
      <c r="M171" s="518" t="s">
        <v>367</v>
      </c>
      <c r="N171" s="524" t="s">
        <v>622</v>
      </c>
      <c r="O171" s="520" t="s">
        <v>623</v>
      </c>
      <c r="P171" s="34" t="s">
        <v>624</v>
      </c>
      <c r="Q171" s="34"/>
      <c r="R171" s="520" t="s">
        <v>630</v>
      </c>
      <c r="S171" s="520" t="s">
        <v>627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hidden="1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16" t="s">
        <v>649</v>
      </c>
      <c r="H172" s="516" t="s">
        <v>650</v>
      </c>
      <c r="I172" s="516" t="s">
        <v>394</v>
      </c>
      <c r="J172" s="517" t="s">
        <v>382</v>
      </c>
      <c r="K172" s="517" t="s">
        <v>420</v>
      </c>
      <c r="L172" s="47">
        <v>2001</v>
      </c>
      <c r="M172" s="518" t="s">
        <v>553</v>
      </c>
      <c r="N172" s="524" t="s">
        <v>622</v>
      </c>
      <c r="O172" s="520" t="s">
        <v>629</v>
      </c>
      <c r="P172" s="34" t="s">
        <v>624</v>
      </c>
      <c r="Q172" s="34"/>
      <c r="R172" s="520" t="s">
        <v>630</v>
      </c>
      <c r="S172" s="520" t="s">
        <v>627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hidden="1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16" t="s">
        <v>651</v>
      </c>
      <c r="H173" s="516" t="s">
        <v>652</v>
      </c>
      <c r="I173" s="516" t="s">
        <v>380</v>
      </c>
      <c r="J173" s="517" t="s">
        <v>421</v>
      </c>
      <c r="K173" s="517" t="s">
        <v>477</v>
      </c>
      <c r="L173" s="47">
        <v>2003</v>
      </c>
      <c r="M173" s="518" t="s">
        <v>367</v>
      </c>
      <c r="N173" s="524" t="s">
        <v>622</v>
      </c>
      <c r="O173" s="520" t="s">
        <v>623</v>
      </c>
      <c r="P173" s="34" t="s">
        <v>624</v>
      </c>
      <c r="Q173" s="34"/>
      <c r="R173" s="520" t="s">
        <v>630</v>
      </c>
      <c r="S173" s="520" t="s">
        <v>627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hidden="1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16" t="s">
        <v>653</v>
      </c>
      <c r="H174" s="516" t="s">
        <v>603</v>
      </c>
      <c r="I174" s="516" t="s">
        <v>394</v>
      </c>
      <c r="J174" s="517" t="s">
        <v>620</v>
      </c>
      <c r="K174" s="517" t="s">
        <v>477</v>
      </c>
      <c r="L174" s="47">
        <v>2001</v>
      </c>
      <c r="M174" s="518" t="s">
        <v>367</v>
      </c>
      <c r="N174" s="524" t="s">
        <v>622</v>
      </c>
      <c r="O174" s="520" t="s">
        <v>629</v>
      </c>
      <c r="P174" s="34" t="s">
        <v>624</v>
      </c>
      <c r="Q174" s="34"/>
      <c r="R174" s="520" t="s">
        <v>630</v>
      </c>
      <c r="S174" s="520" t="s">
        <v>627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hidden="1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hidden="1" thickTop="1" thickBot="1">
      <c r="A176" s="35">
        <v>174</v>
      </c>
      <c r="B176" s="28"/>
      <c r="C176" s="28"/>
      <c r="D176" s="19"/>
      <c r="E176" s="30"/>
      <c r="F176" s="30"/>
      <c r="G176" s="66" t="s">
        <v>662</v>
      </c>
      <c r="H176" s="66" t="s">
        <v>663</v>
      </c>
      <c r="I176" s="66" t="s">
        <v>387</v>
      </c>
      <c r="J176" s="31" t="s">
        <v>472</v>
      </c>
      <c r="K176" s="31" t="s">
        <v>472</v>
      </c>
      <c r="L176" s="47">
        <v>2001</v>
      </c>
      <c r="M176" s="32" t="s">
        <v>553</v>
      </c>
      <c r="N176" s="33" t="s">
        <v>564</v>
      </c>
      <c r="O176" s="34" t="s">
        <v>370</v>
      </c>
      <c r="P176" s="34" t="s">
        <v>664</v>
      </c>
      <c r="Q176" s="34" t="s">
        <v>665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hidden="1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666</v>
      </c>
      <c r="H177" s="65" t="s">
        <v>390</v>
      </c>
      <c r="I177" s="65" t="s">
        <v>504</v>
      </c>
      <c r="J177" s="24" t="s">
        <v>638</v>
      </c>
      <c r="K177" s="24" t="s">
        <v>382</v>
      </c>
      <c r="L177" s="47">
        <v>2002</v>
      </c>
      <c r="M177" s="32" t="s">
        <v>367</v>
      </c>
      <c r="N177" s="26" t="s">
        <v>564</v>
      </c>
      <c r="O177" s="34" t="s">
        <v>370</v>
      </c>
      <c r="P177" s="34" t="s">
        <v>664</v>
      </c>
      <c r="Q177" s="34" t="s">
        <v>665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hidden="1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667</v>
      </c>
      <c r="H178" s="66" t="s">
        <v>668</v>
      </c>
      <c r="I178" s="66" t="s">
        <v>669</v>
      </c>
      <c r="J178" s="31" t="s">
        <v>366</v>
      </c>
      <c r="K178" s="31" t="s">
        <v>492</v>
      </c>
      <c r="L178" s="47">
        <v>2002</v>
      </c>
      <c r="M178" s="32" t="s">
        <v>367</v>
      </c>
      <c r="N178" s="26" t="s">
        <v>564</v>
      </c>
      <c r="O178" s="34" t="s">
        <v>370</v>
      </c>
      <c r="P178" s="34" t="s">
        <v>664</v>
      </c>
      <c r="Q178" s="34" t="s">
        <v>665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hidden="1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670</v>
      </c>
      <c r="H179" s="65" t="s">
        <v>570</v>
      </c>
      <c r="I179" s="65" t="s">
        <v>529</v>
      </c>
      <c r="J179" s="24" t="s">
        <v>604</v>
      </c>
      <c r="K179" s="24" t="s">
        <v>420</v>
      </c>
      <c r="L179" s="47">
        <v>2003</v>
      </c>
      <c r="M179" s="32" t="s">
        <v>644</v>
      </c>
      <c r="N179" s="26" t="s">
        <v>564</v>
      </c>
      <c r="O179" s="34" t="s">
        <v>370</v>
      </c>
      <c r="P179" s="34" t="s">
        <v>664</v>
      </c>
      <c r="Q179" s="34" t="s">
        <v>671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hidden="1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672</v>
      </c>
      <c r="H180" s="66" t="s">
        <v>673</v>
      </c>
      <c r="I180" s="66" t="s">
        <v>674</v>
      </c>
      <c r="J180" s="31" t="s">
        <v>381</v>
      </c>
      <c r="K180" s="31" t="s">
        <v>404</v>
      </c>
      <c r="L180" s="47">
        <v>2000</v>
      </c>
      <c r="M180" s="32" t="s">
        <v>485</v>
      </c>
      <c r="N180" s="26" t="s">
        <v>564</v>
      </c>
      <c r="O180" s="34" t="s">
        <v>370</v>
      </c>
      <c r="P180" s="34" t="s">
        <v>664</v>
      </c>
      <c r="Q180" s="34" t="s">
        <v>665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hidden="1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hidden="1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675</v>
      </c>
      <c r="H182" s="66" t="s">
        <v>676</v>
      </c>
      <c r="I182" s="66"/>
      <c r="J182" s="31" t="s">
        <v>477</v>
      </c>
      <c r="K182" s="31" t="s">
        <v>477</v>
      </c>
      <c r="L182" s="47">
        <v>2000</v>
      </c>
      <c r="M182" s="32">
        <v>1</v>
      </c>
      <c r="N182" s="33" t="s">
        <v>622</v>
      </c>
      <c r="O182" s="34" t="s">
        <v>624</v>
      </c>
      <c r="P182" s="34" t="s">
        <v>677</v>
      </c>
      <c r="Q182" s="34" t="s">
        <v>678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hidden="1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679</v>
      </c>
      <c r="H183" s="65" t="s">
        <v>680</v>
      </c>
      <c r="I183" s="65"/>
      <c r="J183" s="24" t="s">
        <v>512</v>
      </c>
      <c r="K183" s="24" t="s">
        <v>477</v>
      </c>
      <c r="L183" s="46">
        <v>2000</v>
      </c>
      <c r="M183" s="25">
        <v>1</v>
      </c>
      <c r="N183" s="33" t="s">
        <v>622</v>
      </c>
      <c r="O183" s="34" t="s">
        <v>624</v>
      </c>
      <c r="P183" s="34" t="s">
        <v>677</v>
      </c>
      <c r="Q183" s="34" t="s">
        <v>678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hidden="1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681</v>
      </c>
      <c r="H184" s="66" t="s">
        <v>682</v>
      </c>
      <c r="I184" s="66"/>
      <c r="J184" s="31" t="s">
        <v>654</v>
      </c>
      <c r="K184" s="31" t="s">
        <v>420</v>
      </c>
      <c r="L184" s="47">
        <v>2001</v>
      </c>
      <c r="M184" s="32">
        <v>1</v>
      </c>
      <c r="N184" s="33" t="s">
        <v>622</v>
      </c>
      <c r="O184" s="34" t="s">
        <v>624</v>
      </c>
      <c r="P184" s="34" t="s">
        <v>677</v>
      </c>
      <c r="Q184" s="34" t="s">
        <v>678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hidden="1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683</v>
      </c>
      <c r="H185" s="66" t="s">
        <v>458</v>
      </c>
      <c r="I185" s="66"/>
      <c r="J185" s="31" t="s">
        <v>477</v>
      </c>
      <c r="K185" s="31" t="s">
        <v>421</v>
      </c>
      <c r="L185" s="47">
        <v>2002</v>
      </c>
      <c r="M185" s="32">
        <v>1</v>
      </c>
      <c r="N185" s="33" t="s">
        <v>622</v>
      </c>
      <c r="O185" s="34" t="s">
        <v>624</v>
      </c>
      <c r="P185" s="34" t="s">
        <v>677</v>
      </c>
      <c r="Q185" s="34" t="s">
        <v>678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hidden="1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hidden="1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29" t="s">
        <v>684</v>
      </c>
      <c r="H187" s="516" t="s">
        <v>390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hidden="1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29" t="s">
        <v>688</v>
      </c>
      <c r="H188" s="516" t="s">
        <v>685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hidden="1" thickTop="1" thickBot="1">
      <c r="A189" s="29">
        <v>187</v>
      </c>
      <c r="B189" s="28"/>
      <c r="C189" s="28">
        <v>1</v>
      </c>
      <c r="D189" s="19">
        <v>52</v>
      </c>
      <c r="E189" s="23"/>
      <c r="F189" s="23"/>
      <c r="G189" s="529" t="s">
        <v>689</v>
      </c>
      <c r="H189" s="521" t="s">
        <v>363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hidden="1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29" t="s">
        <v>690</v>
      </c>
      <c r="H190" s="516" t="s">
        <v>418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hidden="1" thickTop="1" thickBot="1">
      <c r="A191" s="29">
        <v>189</v>
      </c>
      <c r="B191" s="28"/>
      <c r="C191" s="28">
        <v>1</v>
      </c>
      <c r="D191" s="19">
        <v>57</v>
      </c>
      <c r="E191" s="30"/>
      <c r="F191" s="30"/>
      <c r="G191" s="529" t="s">
        <v>378</v>
      </c>
      <c r="H191" s="516" t="s">
        <v>603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hidden="1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29" t="s">
        <v>691</v>
      </c>
      <c r="H192" s="516" t="s">
        <v>686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hidden="1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30" t="s">
        <v>693</v>
      </c>
      <c r="H193" s="516" t="s">
        <v>393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hidden="1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30" t="s">
        <v>692</v>
      </c>
      <c r="H194" s="516" t="s">
        <v>402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hidden="1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31" t="s">
        <v>694</v>
      </c>
      <c r="H195" s="521" t="s">
        <v>687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hidden="1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hidden="1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16" t="s">
        <v>695</v>
      </c>
      <c r="H197" s="521" t="s">
        <v>434</v>
      </c>
      <c r="I197" s="521" t="s">
        <v>696</v>
      </c>
      <c r="J197" s="522" t="s">
        <v>411</v>
      </c>
      <c r="K197" s="522" t="s">
        <v>366</v>
      </c>
      <c r="L197" s="47">
        <v>2000</v>
      </c>
      <c r="M197" s="518" t="s">
        <v>367</v>
      </c>
      <c r="N197" s="524" t="s">
        <v>564</v>
      </c>
      <c r="O197" s="520" t="s">
        <v>697</v>
      </c>
      <c r="P197" s="520" t="s">
        <v>452</v>
      </c>
      <c r="Q197" s="520" t="s">
        <v>698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hidden="1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hidden="1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26" t="s">
        <v>699</v>
      </c>
      <c r="H199" s="526" t="s">
        <v>704</v>
      </c>
      <c r="I199" s="526" t="s">
        <v>523</v>
      </c>
      <c r="J199" s="24"/>
      <c r="K199" s="24"/>
      <c r="L199" s="526">
        <v>2000</v>
      </c>
      <c r="M199" s="32"/>
      <c r="N199" s="524" t="s">
        <v>542</v>
      </c>
      <c r="O199" s="520" t="s">
        <v>700</v>
      </c>
      <c r="P199" s="520" t="s">
        <v>452</v>
      </c>
      <c r="Q199" s="526" t="s">
        <v>705</v>
      </c>
      <c r="R199" s="526" t="s">
        <v>706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hidden="1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hidden="1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27" t="s">
        <v>707</v>
      </c>
      <c r="H201" s="521" t="s">
        <v>596</v>
      </c>
      <c r="I201" s="521" t="s">
        <v>708</v>
      </c>
      <c r="J201" s="24"/>
      <c r="K201" s="24"/>
      <c r="L201" s="47">
        <v>2000</v>
      </c>
      <c r="M201" s="518" t="s">
        <v>367</v>
      </c>
      <c r="N201" s="524" t="s">
        <v>564</v>
      </c>
      <c r="O201" s="525" t="s">
        <v>709</v>
      </c>
      <c r="P201" s="27"/>
      <c r="Q201" s="525" t="s">
        <v>710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hidden="1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16" t="s">
        <v>711</v>
      </c>
      <c r="H202" s="516" t="s">
        <v>537</v>
      </c>
      <c r="I202" s="516" t="s">
        <v>712</v>
      </c>
      <c r="J202" s="31"/>
      <c r="K202" s="31"/>
      <c r="L202" s="47">
        <v>2000</v>
      </c>
      <c r="M202" s="518" t="s">
        <v>367</v>
      </c>
      <c r="N202" s="524" t="s">
        <v>564</v>
      </c>
      <c r="O202" s="525" t="s">
        <v>709</v>
      </c>
      <c r="P202" s="34"/>
      <c r="Q202" s="520" t="s">
        <v>713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hidden="1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21" t="s">
        <v>714</v>
      </c>
      <c r="H203" s="521" t="s">
        <v>541</v>
      </c>
      <c r="I203" s="521" t="s">
        <v>715</v>
      </c>
      <c r="J203" s="24"/>
      <c r="K203" s="24"/>
      <c r="L203" s="47">
        <v>2000</v>
      </c>
      <c r="M203" s="523" t="s">
        <v>367</v>
      </c>
      <c r="N203" s="524" t="s">
        <v>564</v>
      </c>
      <c r="O203" s="525" t="s">
        <v>709</v>
      </c>
      <c r="P203" s="27"/>
      <c r="Q203" s="525" t="s">
        <v>716</v>
      </c>
      <c r="R203" s="525" t="s">
        <v>717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hidden="1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16" t="s">
        <v>718</v>
      </c>
      <c r="H204" s="516" t="s">
        <v>589</v>
      </c>
      <c r="I204" s="516" t="s">
        <v>590</v>
      </c>
      <c r="J204" s="31"/>
      <c r="K204" s="31"/>
      <c r="L204" s="47">
        <v>2000</v>
      </c>
      <c r="M204" s="518" t="s">
        <v>367</v>
      </c>
      <c r="N204" s="524" t="s">
        <v>564</v>
      </c>
      <c r="O204" s="525" t="s">
        <v>709</v>
      </c>
      <c r="P204" s="34"/>
      <c r="Q204" s="520" t="s">
        <v>710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hidden="1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16" t="s">
        <v>721</v>
      </c>
      <c r="H205" s="516" t="s">
        <v>525</v>
      </c>
      <c r="I205" s="516" t="s">
        <v>708</v>
      </c>
      <c r="J205" s="31"/>
      <c r="K205" s="31"/>
      <c r="L205" s="47">
        <v>2000</v>
      </c>
      <c r="M205" s="518" t="s">
        <v>367</v>
      </c>
      <c r="N205" s="524" t="s">
        <v>564</v>
      </c>
      <c r="O205" s="525" t="s">
        <v>709</v>
      </c>
      <c r="P205" s="34"/>
      <c r="Q205" s="520" t="s">
        <v>719</v>
      </c>
      <c r="R205" s="520" t="s">
        <v>720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hidden="1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16" t="s">
        <v>723</v>
      </c>
      <c r="H206" s="516" t="s">
        <v>441</v>
      </c>
      <c r="I206" s="516" t="s">
        <v>523</v>
      </c>
      <c r="J206" s="31"/>
      <c r="K206" s="31"/>
      <c r="L206" s="47">
        <v>2000</v>
      </c>
      <c r="M206" s="518" t="s">
        <v>367</v>
      </c>
      <c r="N206" s="524" t="s">
        <v>564</v>
      </c>
      <c r="O206" s="525" t="s">
        <v>709</v>
      </c>
      <c r="P206" s="34"/>
      <c r="Q206" s="520" t="s">
        <v>713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hidden="1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16" t="s">
        <v>724</v>
      </c>
      <c r="H207" s="516" t="s">
        <v>545</v>
      </c>
      <c r="I207" s="516" t="s">
        <v>576</v>
      </c>
      <c r="J207" s="31"/>
      <c r="K207" s="31"/>
      <c r="L207" s="47">
        <v>2000</v>
      </c>
      <c r="M207" s="518" t="s">
        <v>553</v>
      </c>
      <c r="N207" s="524" t="s">
        <v>564</v>
      </c>
      <c r="O207" s="525" t="s">
        <v>709</v>
      </c>
      <c r="P207" s="34"/>
      <c r="Q207" s="520" t="s">
        <v>722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hidden="1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16" t="s">
        <v>725</v>
      </c>
      <c r="H208" s="516" t="s">
        <v>456</v>
      </c>
      <c r="I208" s="516" t="s">
        <v>526</v>
      </c>
      <c r="J208" s="31"/>
      <c r="K208" s="31"/>
      <c r="L208" s="47">
        <v>2002</v>
      </c>
      <c r="M208" s="518" t="s">
        <v>367</v>
      </c>
      <c r="N208" s="524" t="s">
        <v>564</v>
      </c>
      <c r="O208" s="525" t="s">
        <v>413</v>
      </c>
      <c r="P208" s="34"/>
      <c r="Q208" s="520" t="s">
        <v>425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hidden="1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21" t="s">
        <v>726</v>
      </c>
      <c r="H209" s="521" t="s">
        <v>525</v>
      </c>
      <c r="I209" s="521" t="s">
        <v>727</v>
      </c>
      <c r="J209" s="24"/>
      <c r="K209" s="24"/>
      <c r="L209" s="46">
        <v>2001</v>
      </c>
      <c r="M209" s="523" t="s">
        <v>553</v>
      </c>
      <c r="N209" s="524" t="s">
        <v>564</v>
      </c>
      <c r="O209" s="525" t="s">
        <v>413</v>
      </c>
      <c r="P209" s="27"/>
      <c r="Q209" s="525" t="s">
        <v>425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hidden="1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16" t="s">
        <v>728</v>
      </c>
      <c r="H210" s="516" t="s">
        <v>729</v>
      </c>
      <c r="I210" s="516" t="s">
        <v>590</v>
      </c>
      <c r="J210" s="31"/>
      <c r="K210" s="31"/>
      <c r="L210" s="47">
        <v>2000</v>
      </c>
      <c r="M210" s="518" t="s">
        <v>367</v>
      </c>
      <c r="N210" s="524" t="s">
        <v>564</v>
      </c>
      <c r="O210" s="525" t="s">
        <v>565</v>
      </c>
      <c r="P210" s="34"/>
      <c r="Q210" s="520" t="s">
        <v>555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hidden="1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16" t="s">
        <v>667</v>
      </c>
      <c r="H211" s="516" t="s">
        <v>668</v>
      </c>
      <c r="I211" s="516" t="s">
        <v>730</v>
      </c>
      <c r="J211" s="31"/>
      <c r="K211" s="31"/>
      <c r="L211" s="47">
        <v>2002</v>
      </c>
      <c r="M211" s="518" t="s">
        <v>367</v>
      </c>
      <c r="N211" s="524" t="s">
        <v>564</v>
      </c>
      <c r="O211" s="525" t="s">
        <v>664</v>
      </c>
      <c r="P211" s="34"/>
      <c r="Q211" s="520" t="s">
        <v>665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hidden="1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16" t="s">
        <v>672</v>
      </c>
      <c r="H212" s="516" t="s">
        <v>673</v>
      </c>
      <c r="I212" s="516" t="s">
        <v>674</v>
      </c>
      <c r="J212" s="31"/>
      <c r="K212" s="31"/>
      <c r="L212" s="47">
        <v>2000</v>
      </c>
      <c r="M212" s="518" t="s">
        <v>367</v>
      </c>
      <c r="N212" s="524" t="s">
        <v>564</v>
      </c>
      <c r="O212" s="525" t="s">
        <v>664</v>
      </c>
      <c r="P212" s="34"/>
      <c r="Q212" s="520" t="s">
        <v>665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hidden="1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16" t="s">
        <v>731</v>
      </c>
      <c r="H213" s="516" t="s">
        <v>596</v>
      </c>
      <c r="I213" s="516" t="s">
        <v>732</v>
      </c>
      <c r="J213" s="31"/>
      <c r="K213" s="31"/>
      <c r="L213" s="47">
        <v>2001</v>
      </c>
      <c r="M213" s="518" t="s">
        <v>367</v>
      </c>
      <c r="N213" s="524" t="s">
        <v>564</v>
      </c>
      <c r="O213" s="525" t="s">
        <v>709</v>
      </c>
      <c r="P213" s="34"/>
      <c r="Q213" s="520" t="s">
        <v>719</v>
      </c>
      <c r="R213" s="520" t="s">
        <v>720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hidden="1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16" t="s">
        <v>695</v>
      </c>
      <c r="H214" s="516" t="s">
        <v>434</v>
      </c>
      <c r="I214" s="516" t="s">
        <v>696</v>
      </c>
      <c r="J214" s="31"/>
      <c r="K214" s="31"/>
      <c r="L214" s="47">
        <v>2000</v>
      </c>
      <c r="M214" s="518" t="s">
        <v>367</v>
      </c>
      <c r="N214" s="519" t="s">
        <v>564</v>
      </c>
      <c r="O214" s="520" t="s">
        <v>733</v>
      </c>
      <c r="P214" s="34"/>
      <c r="Q214" s="520" t="s">
        <v>698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hidden="1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21" t="s">
        <v>734</v>
      </c>
      <c r="H215" s="521" t="s">
        <v>386</v>
      </c>
      <c r="I215" s="521" t="s">
        <v>394</v>
      </c>
      <c r="J215" s="24"/>
      <c r="K215" s="24"/>
      <c r="L215" s="46">
        <v>2001</v>
      </c>
      <c r="M215" s="523" t="s">
        <v>553</v>
      </c>
      <c r="N215" s="524" t="s">
        <v>564</v>
      </c>
      <c r="O215" s="525" t="s">
        <v>709</v>
      </c>
      <c r="P215" s="27"/>
      <c r="Q215" s="525" t="s">
        <v>710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hidden="1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16" t="s">
        <v>735</v>
      </c>
      <c r="H216" s="516" t="s">
        <v>652</v>
      </c>
      <c r="I216" s="516" t="s">
        <v>643</v>
      </c>
      <c r="J216" s="31"/>
      <c r="K216" s="31"/>
      <c r="L216" s="47">
        <v>2002</v>
      </c>
      <c r="M216" s="518" t="s">
        <v>367</v>
      </c>
      <c r="N216" s="519" t="s">
        <v>564</v>
      </c>
      <c r="O216" s="520" t="s">
        <v>709</v>
      </c>
      <c r="P216" s="34"/>
      <c r="Q216" s="520" t="s">
        <v>722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hidden="1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16" t="s">
        <v>562</v>
      </c>
      <c r="H217" s="521" t="s">
        <v>563</v>
      </c>
      <c r="I217" s="521" t="s">
        <v>523</v>
      </c>
      <c r="J217" s="24"/>
      <c r="K217" s="24"/>
      <c r="L217" s="47">
        <v>2001</v>
      </c>
      <c r="M217" s="518" t="s">
        <v>367</v>
      </c>
      <c r="N217" s="524" t="s">
        <v>564</v>
      </c>
      <c r="O217" s="520" t="s">
        <v>736</v>
      </c>
      <c r="P217" s="34"/>
      <c r="Q217" s="520" t="s">
        <v>555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hidden="1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16" t="s">
        <v>737</v>
      </c>
      <c r="H218" s="516" t="s">
        <v>616</v>
      </c>
      <c r="I218" s="516" t="s">
        <v>463</v>
      </c>
      <c r="J218" s="31"/>
      <c r="K218" s="31"/>
      <c r="L218" s="47">
        <v>2002</v>
      </c>
      <c r="M218" s="518" t="s">
        <v>367</v>
      </c>
      <c r="N218" s="524" t="s">
        <v>564</v>
      </c>
      <c r="O218" s="520" t="s">
        <v>709</v>
      </c>
      <c r="P218" s="34"/>
      <c r="Q218" s="520" t="s">
        <v>710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hidden="1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16" t="s">
        <v>739</v>
      </c>
      <c r="H219" s="521" t="s">
        <v>386</v>
      </c>
      <c r="I219" s="521" t="s">
        <v>738</v>
      </c>
      <c r="J219" s="24"/>
      <c r="K219" s="24"/>
      <c r="L219" s="47">
        <v>2000</v>
      </c>
      <c r="M219" s="518" t="s">
        <v>367</v>
      </c>
      <c r="N219" s="524" t="s">
        <v>564</v>
      </c>
      <c r="O219" s="520" t="s">
        <v>709</v>
      </c>
      <c r="P219" s="34"/>
      <c r="Q219" s="520" t="s">
        <v>722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hidden="1" thickTop="1" thickBot="1">
      <c r="A220" s="35">
        <v>218</v>
      </c>
      <c r="B220" s="28"/>
      <c r="C220" s="28"/>
      <c r="D220" s="19"/>
      <c r="E220" s="30"/>
      <c r="F220" s="30"/>
      <c r="G220" s="516" t="s">
        <v>662</v>
      </c>
      <c r="H220" s="516" t="s">
        <v>663</v>
      </c>
      <c r="I220" s="516" t="s">
        <v>387</v>
      </c>
      <c r="J220" s="31"/>
      <c r="K220" s="31"/>
      <c r="L220" s="47">
        <v>2001</v>
      </c>
      <c r="M220" s="518" t="s">
        <v>553</v>
      </c>
      <c r="N220" s="524" t="s">
        <v>564</v>
      </c>
      <c r="O220" s="520" t="s">
        <v>664</v>
      </c>
      <c r="P220" s="34"/>
      <c r="Q220" s="520" t="s">
        <v>665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hidden="1" thickTop="1" thickBot="1">
      <c r="A221" s="35">
        <v>219</v>
      </c>
      <c r="B221" s="28"/>
      <c r="C221" s="28"/>
      <c r="D221" s="19"/>
      <c r="E221" s="23"/>
      <c r="F221" s="23"/>
      <c r="G221" s="521"/>
      <c r="H221" s="521"/>
      <c r="I221" s="521"/>
      <c r="J221" s="24"/>
      <c r="K221" s="24"/>
      <c r="L221" s="47"/>
      <c r="M221" s="518"/>
      <c r="N221" s="524"/>
      <c r="O221" s="525"/>
      <c r="P221" s="27"/>
      <c r="Q221" s="525"/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hidden="1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16" t="s">
        <v>740</v>
      </c>
      <c r="H222" s="516" t="s">
        <v>434</v>
      </c>
      <c r="I222" s="516" t="s">
        <v>523</v>
      </c>
      <c r="J222" s="31"/>
      <c r="K222" s="31"/>
      <c r="L222" s="47">
        <v>2000</v>
      </c>
      <c r="M222" s="518" t="s">
        <v>553</v>
      </c>
      <c r="N222" s="524" t="s">
        <v>564</v>
      </c>
      <c r="O222" s="520" t="s">
        <v>565</v>
      </c>
      <c r="P222" s="34"/>
      <c r="Q222" s="520" t="s">
        <v>665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hidden="1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hidden="1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16" t="s">
        <v>741</v>
      </c>
      <c r="H224" s="516" t="s">
        <v>570</v>
      </c>
      <c r="I224" s="516" t="s">
        <v>742</v>
      </c>
      <c r="J224" s="517" t="s">
        <v>477</v>
      </c>
      <c r="K224" s="517" t="s">
        <v>388</v>
      </c>
      <c r="L224" s="47">
        <v>2001</v>
      </c>
      <c r="M224" s="518" t="s">
        <v>743</v>
      </c>
      <c r="N224" s="519" t="s">
        <v>542</v>
      </c>
      <c r="O224" s="520" t="s">
        <v>700</v>
      </c>
      <c r="P224" s="520" t="s">
        <v>452</v>
      </c>
      <c r="Q224" s="520" t="s">
        <v>702</v>
      </c>
      <c r="R224" s="520" t="s">
        <v>701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hidden="1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16" t="s">
        <v>744</v>
      </c>
      <c r="H225" s="516" t="s">
        <v>458</v>
      </c>
      <c r="I225" s="516" t="s">
        <v>590</v>
      </c>
      <c r="J225" s="517" t="s">
        <v>421</v>
      </c>
      <c r="K225" s="517" t="s">
        <v>366</v>
      </c>
      <c r="L225" s="47">
        <v>2003</v>
      </c>
      <c r="M225" s="518" t="s">
        <v>485</v>
      </c>
      <c r="N225" s="519" t="s">
        <v>542</v>
      </c>
      <c r="O225" s="520" t="s">
        <v>700</v>
      </c>
      <c r="P225" s="520" t="s">
        <v>452</v>
      </c>
      <c r="Q225" s="520" t="s">
        <v>702</v>
      </c>
      <c r="R225" s="520" t="s">
        <v>701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hidden="1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16" t="s">
        <v>699</v>
      </c>
      <c r="H226" s="516" t="s">
        <v>676</v>
      </c>
      <c r="I226" s="516" t="s">
        <v>523</v>
      </c>
      <c r="J226" s="517" t="s">
        <v>518</v>
      </c>
      <c r="K226" s="517" t="s">
        <v>477</v>
      </c>
      <c r="L226" s="47">
        <v>2000</v>
      </c>
      <c r="M226" s="518" t="s">
        <v>485</v>
      </c>
      <c r="N226" s="519" t="s">
        <v>542</v>
      </c>
      <c r="O226" s="520" t="s">
        <v>700</v>
      </c>
      <c r="P226" s="520" t="s">
        <v>452</v>
      </c>
      <c r="Q226" s="520" t="s">
        <v>702</v>
      </c>
      <c r="R226" s="520" t="s">
        <v>701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hidden="1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hidden="1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16" t="s">
        <v>745</v>
      </c>
      <c r="H228" s="516" t="s">
        <v>746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hidden="1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21" t="s">
        <v>747</v>
      </c>
      <c r="H229" s="521" t="s">
        <v>748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hidden="1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16" t="s">
        <v>749</v>
      </c>
      <c r="H230" s="516" t="s">
        <v>557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hidden="1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16" t="s">
        <v>750</v>
      </c>
      <c r="H231" s="516" t="s">
        <v>450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hidden="1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16" t="s">
        <v>449</v>
      </c>
      <c r="H232" s="516" t="s">
        <v>450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hidden="1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16" t="s">
        <v>751</v>
      </c>
      <c r="H233" s="516" t="s">
        <v>533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hidden="1" thickTop="1" thickBot="1">
      <c r="A234" s="35">
        <v>232</v>
      </c>
      <c r="B234" s="28"/>
      <c r="C234" s="28"/>
      <c r="D234" s="19"/>
      <c r="E234" s="30"/>
      <c r="F234" s="30"/>
      <c r="G234" s="516" t="s">
        <v>752</v>
      </c>
      <c r="H234" s="516" t="s">
        <v>393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hidden="1" thickTop="1" thickBot="1">
      <c r="A235" s="35">
        <v>233</v>
      </c>
      <c r="B235" s="28"/>
      <c r="C235" s="28"/>
      <c r="D235" s="19"/>
      <c r="E235" s="23"/>
      <c r="F235" s="23"/>
      <c r="G235" s="521"/>
      <c r="H235" s="521"/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hidden="1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16" t="s">
        <v>772</v>
      </c>
      <c r="H236" s="516" t="s">
        <v>773</v>
      </c>
      <c r="I236" s="66"/>
      <c r="J236" s="31"/>
      <c r="K236" s="31"/>
      <c r="L236" s="47">
        <v>2000</v>
      </c>
      <c r="M236" s="32"/>
      <c r="N236" s="33" t="s">
        <v>774</v>
      </c>
      <c r="O236" s="34" t="s">
        <v>775</v>
      </c>
      <c r="P236" s="34" t="s">
        <v>375</v>
      </c>
      <c r="Q236" s="34" t="s">
        <v>776</v>
      </c>
      <c r="R236" s="34" t="s">
        <v>777</v>
      </c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hidden="1" thickTop="1" thickBot="1">
      <c r="A237" s="35">
        <v>235</v>
      </c>
      <c r="B237" s="28"/>
      <c r="D237" s="19">
        <v>66</v>
      </c>
      <c r="E237" s="23"/>
      <c r="F237" s="23"/>
      <c r="G237" s="516" t="s">
        <v>771</v>
      </c>
      <c r="H237" s="521" t="s">
        <v>450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hidden="1" thickTop="1" thickBot="1">
      <c r="A238" s="35">
        <v>236</v>
      </c>
      <c r="B238" s="28"/>
      <c r="D238" s="19">
        <v>60</v>
      </c>
      <c r="E238" s="30"/>
      <c r="F238" s="30"/>
      <c r="G238" s="516" t="s">
        <v>754</v>
      </c>
      <c r="H238" s="516" t="s">
        <v>441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hidden="1" thickTop="1" thickBot="1">
      <c r="A239" s="35">
        <v>237</v>
      </c>
      <c r="B239" s="28"/>
      <c r="D239" s="19">
        <v>60</v>
      </c>
      <c r="E239" s="23"/>
      <c r="F239" s="23"/>
      <c r="G239" s="516" t="s">
        <v>755</v>
      </c>
      <c r="H239" s="521" t="s">
        <v>450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hidden="1" thickTop="1" thickBot="1">
      <c r="A240" s="35">
        <v>238</v>
      </c>
      <c r="B240" s="28"/>
      <c r="D240" s="19">
        <v>60</v>
      </c>
      <c r="E240" s="30"/>
      <c r="F240" s="30"/>
      <c r="G240" s="516" t="s">
        <v>756</v>
      </c>
      <c r="H240" s="516" t="s">
        <v>429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hidden="1" thickTop="1" thickBot="1">
      <c r="A241" s="35">
        <v>239</v>
      </c>
      <c r="B241" s="28"/>
      <c r="D241" s="19">
        <v>66</v>
      </c>
      <c r="E241" s="23"/>
      <c r="F241" s="23"/>
      <c r="G241" s="521" t="s">
        <v>757</v>
      </c>
      <c r="H241" s="521" t="s">
        <v>758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hidden="1" thickTop="1" thickBot="1">
      <c r="A242" s="35">
        <v>240</v>
      </c>
      <c r="B242" s="28"/>
      <c r="D242" s="19">
        <v>66</v>
      </c>
      <c r="E242" s="30"/>
      <c r="F242" s="30"/>
      <c r="G242" s="516" t="s">
        <v>759</v>
      </c>
      <c r="H242" s="516" t="s">
        <v>458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hidden="1" thickTop="1" thickBot="1">
      <c r="A243" s="22">
        <v>241</v>
      </c>
      <c r="B243" s="28"/>
      <c r="D243" s="19">
        <v>73</v>
      </c>
      <c r="E243" s="23"/>
      <c r="F243" s="23"/>
      <c r="G243" s="521" t="s">
        <v>760</v>
      </c>
      <c r="H243" s="521" t="s">
        <v>450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hidden="1" thickTop="1" thickBot="1">
      <c r="A244" s="29">
        <v>242</v>
      </c>
      <c r="B244" s="28"/>
      <c r="D244" s="19">
        <v>73</v>
      </c>
      <c r="E244" s="30"/>
      <c r="F244" s="30"/>
      <c r="G244" s="516" t="s">
        <v>761</v>
      </c>
      <c r="H244" s="516" t="s">
        <v>762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hidden="1" thickTop="1" thickBot="1">
      <c r="A245" s="29">
        <v>243</v>
      </c>
      <c r="B245" s="28"/>
      <c r="D245" s="19">
        <v>73</v>
      </c>
      <c r="E245" s="30"/>
      <c r="F245" s="30"/>
      <c r="G245" s="516" t="s">
        <v>763</v>
      </c>
      <c r="H245" s="516" t="s">
        <v>557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hidden="1" thickTop="1" thickBot="1">
      <c r="A246" s="29">
        <v>244</v>
      </c>
      <c r="B246" s="28"/>
      <c r="D246" s="19">
        <v>73</v>
      </c>
      <c r="E246" s="30"/>
      <c r="F246" s="30"/>
      <c r="G246" s="516" t="s">
        <v>764</v>
      </c>
      <c r="H246" s="516" t="s">
        <v>456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hidden="1" thickTop="1" thickBot="1">
      <c r="A247" s="29">
        <v>245</v>
      </c>
      <c r="B247" s="28"/>
      <c r="D247" s="19">
        <v>81</v>
      </c>
      <c r="E247" s="30"/>
      <c r="F247" s="30"/>
      <c r="G247" s="516" t="s">
        <v>765</v>
      </c>
      <c r="H247" s="516" t="s">
        <v>434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hidden="1" thickTop="1" thickBot="1">
      <c r="A248" s="29">
        <v>246</v>
      </c>
      <c r="B248" s="28"/>
      <c r="D248" s="19">
        <v>90</v>
      </c>
      <c r="E248" s="30"/>
      <c r="F248" s="30"/>
      <c r="G248" s="516" t="s">
        <v>766</v>
      </c>
      <c r="H248" s="516" t="s">
        <v>767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hidden="1" thickTop="1" thickBot="1">
      <c r="A249" s="29">
        <v>247</v>
      </c>
      <c r="B249" s="28"/>
      <c r="D249" s="19">
        <v>90</v>
      </c>
      <c r="E249" s="23"/>
      <c r="F249" s="23"/>
      <c r="G249" s="521" t="s">
        <v>768</v>
      </c>
      <c r="H249" s="521" t="s">
        <v>533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hidden="1" thickTop="1" thickBot="1">
      <c r="A250" s="29">
        <v>248</v>
      </c>
      <c r="B250" s="28"/>
      <c r="D250" s="19">
        <v>81</v>
      </c>
      <c r="E250" s="30"/>
      <c r="F250" s="30"/>
      <c r="G250" s="516" t="s">
        <v>769</v>
      </c>
      <c r="H250" s="516" t="s">
        <v>748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hidden="1" thickTop="1" thickBot="1">
      <c r="A251" s="29">
        <v>249</v>
      </c>
      <c r="B251" s="28"/>
      <c r="D251" s="19">
        <v>81</v>
      </c>
      <c r="E251" s="30"/>
      <c r="F251" s="30"/>
      <c r="G251" s="516" t="s">
        <v>770</v>
      </c>
      <c r="H251" s="516" t="s">
        <v>557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hidden="1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hidden="1" thickTop="1" thickBot="1">
      <c r="A253" s="35">
        <v>251</v>
      </c>
      <c r="B253" s="28"/>
      <c r="C253" s="528">
        <v>1</v>
      </c>
      <c r="D253" s="19">
        <v>48</v>
      </c>
      <c r="E253" s="30"/>
      <c r="F253" s="30"/>
      <c r="G253" s="516" t="s">
        <v>838</v>
      </c>
      <c r="H253" s="516" t="s">
        <v>505</v>
      </c>
      <c r="I253" s="66"/>
      <c r="J253" s="31"/>
      <c r="K253" s="31"/>
      <c r="L253" s="47">
        <v>2003</v>
      </c>
      <c r="M253" s="32" t="s">
        <v>367</v>
      </c>
      <c r="N253" s="519" t="s">
        <v>837</v>
      </c>
      <c r="O253" s="520"/>
      <c r="P253" s="520"/>
      <c r="Q253" s="520" t="s">
        <v>835</v>
      </c>
      <c r="R253" s="520" t="s">
        <v>560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hidden="1" thickTop="1" thickBot="1">
      <c r="A254" s="35">
        <v>252</v>
      </c>
      <c r="B254" s="28"/>
      <c r="C254" s="528">
        <v>1</v>
      </c>
      <c r="D254" s="19">
        <v>78</v>
      </c>
      <c r="E254" s="30"/>
      <c r="F254" s="30"/>
      <c r="G254" s="516" t="s">
        <v>781</v>
      </c>
      <c r="H254" s="516" t="s">
        <v>495</v>
      </c>
      <c r="I254" s="66"/>
      <c r="J254" s="31"/>
      <c r="K254" s="31"/>
      <c r="L254" s="47">
        <v>2000</v>
      </c>
      <c r="M254" s="32"/>
      <c r="N254" s="519" t="s">
        <v>774</v>
      </c>
      <c r="O254" s="520" t="s">
        <v>782</v>
      </c>
      <c r="P254" s="520" t="s">
        <v>783</v>
      </c>
      <c r="Q254" s="520" t="s">
        <v>778</v>
      </c>
      <c r="R254" s="520" t="s">
        <v>779</v>
      </c>
      <c r="S254" s="520" t="s">
        <v>780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hidden="1" thickTop="1" thickBot="1">
      <c r="A255" s="35">
        <v>253</v>
      </c>
      <c r="B255" s="28"/>
      <c r="D255" s="19">
        <v>60</v>
      </c>
      <c r="E255" s="23"/>
      <c r="F255" s="23"/>
      <c r="G255" s="521" t="s">
        <v>784</v>
      </c>
      <c r="H255" s="521" t="s">
        <v>785</v>
      </c>
      <c r="I255" s="65"/>
      <c r="J255" s="24"/>
      <c r="K255" s="24"/>
      <c r="L255" s="46">
        <v>2002</v>
      </c>
      <c r="M255" s="523" t="s">
        <v>485</v>
      </c>
      <c r="N255" s="519" t="s">
        <v>774</v>
      </c>
      <c r="O255" s="525" t="s">
        <v>786</v>
      </c>
      <c r="P255" s="525" t="s">
        <v>370</v>
      </c>
      <c r="Q255" s="525" t="s">
        <v>776</v>
      </c>
      <c r="R255" s="525" t="s">
        <v>787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hidden="1" thickTop="1" thickBot="1">
      <c r="A256" s="35">
        <v>254</v>
      </c>
      <c r="B256" s="28"/>
      <c r="D256" s="19">
        <v>73</v>
      </c>
      <c r="E256" s="30"/>
      <c r="F256" s="30"/>
      <c r="G256" s="516" t="s">
        <v>788</v>
      </c>
      <c r="H256" s="516" t="s">
        <v>448</v>
      </c>
      <c r="I256" s="66"/>
      <c r="J256" s="31"/>
      <c r="K256" s="31"/>
      <c r="L256" s="47">
        <v>2000</v>
      </c>
      <c r="M256" s="518" t="s">
        <v>485</v>
      </c>
      <c r="N256" s="519" t="s">
        <v>774</v>
      </c>
      <c r="O256" s="520" t="s">
        <v>789</v>
      </c>
      <c r="P256" s="520" t="s">
        <v>452</v>
      </c>
      <c r="Q256" s="520" t="s">
        <v>776</v>
      </c>
      <c r="R256" s="520" t="s">
        <v>790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hidden="1" thickTop="1" thickBot="1">
      <c r="A257" s="35">
        <v>255</v>
      </c>
      <c r="B257" s="28"/>
      <c r="D257" s="19">
        <v>66</v>
      </c>
      <c r="E257" s="23"/>
      <c r="F257" s="23"/>
      <c r="G257" s="516" t="s">
        <v>791</v>
      </c>
      <c r="H257" s="521" t="s">
        <v>557</v>
      </c>
      <c r="I257" s="65"/>
      <c r="J257" s="24"/>
      <c r="K257" s="24"/>
      <c r="L257" s="47">
        <v>2000</v>
      </c>
      <c r="M257" s="518" t="s">
        <v>485</v>
      </c>
      <c r="N257" s="519" t="s">
        <v>774</v>
      </c>
      <c r="O257" s="520" t="s">
        <v>375</v>
      </c>
      <c r="P257" s="34"/>
      <c r="Q257" s="520" t="s">
        <v>776</v>
      </c>
      <c r="R257" s="520" t="s">
        <v>790</v>
      </c>
      <c r="S257" s="520" t="s">
        <v>792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hidden="1" thickTop="1" thickBot="1">
      <c r="A258" s="35">
        <v>256</v>
      </c>
      <c r="B258" s="28"/>
      <c r="D258" s="19">
        <v>90</v>
      </c>
      <c r="E258" s="30"/>
      <c r="F258" s="30"/>
      <c r="G258" s="516" t="s">
        <v>793</v>
      </c>
      <c r="H258" s="516" t="s">
        <v>794</v>
      </c>
      <c r="I258" s="66"/>
      <c r="J258" s="31"/>
      <c r="K258" s="31"/>
      <c r="L258" s="47">
        <v>2001</v>
      </c>
      <c r="M258" s="518" t="s">
        <v>485</v>
      </c>
      <c r="N258" s="519" t="s">
        <v>774</v>
      </c>
      <c r="O258" s="520" t="s">
        <v>789</v>
      </c>
      <c r="P258" s="520" t="s">
        <v>452</v>
      </c>
      <c r="Q258" s="520" t="s">
        <v>776</v>
      </c>
      <c r="R258" s="520" t="s">
        <v>795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hidden="1" thickTop="1" thickBot="1">
      <c r="A259" s="35">
        <v>257</v>
      </c>
      <c r="B259" s="28"/>
      <c r="D259" s="19">
        <v>73</v>
      </c>
      <c r="E259" s="23"/>
      <c r="F259" s="23"/>
      <c r="G259" s="516" t="s">
        <v>796</v>
      </c>
      <c r="H259" s="521" t="s">
        <v>525</v>
      </c>
      <c r="I259" s="65"/>
      <c r="J259" s="24"/>
      <c r="K259" s="24"/>
      <c r="L259" s="47">
        <v>2001</v>
      </c>
      <c r="M259" s="518" t="s">
        <v>538</v>
      </c>
      <c r="N259" s="519" t="s">
        <v>774</v>
      </c>
      <c r="O259" s="520" t="s">
        <v>375</v>
      </c>
      <c r="P259" s="34"/>
      <c r="Q259" s="520" t="s">
        <v>797</v>
      </c>
      <c r="R259" s="520" t="s">
        <v>792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hidden="1" thickTop="1" thickBot="1">
      <c r="A260" s="35">
        <v>258</v>
      </c>
      <c r="B260" s="28"/>
      <c r="D260" s="19">
        <v>66</v>
      </c>
      <c r="E260" s="30"/>
      <c r="F260" s="30"/>
      <c r="G260" s="516" t="s">
        <v>798</v>
      </c>
      <c r="H260" s="516" t="s">
        <v>456</v>
      </c>
      <c r="I260" s="66"/>
      <c r="J260" s="31"/>
      <c r="K260" s="31"/>
      <c r="L260" s="47">
        <v>2001</v>
      </c>
      <c r="M260" s="518" t="s">
        <v>493</v>
      </c>
      <c r="N260" s="519" t="s">
        <v>774</v>
      </c>
      <c r="O260" s="520" t="s">
        <v>789</v>
      </c>
      <c r="P260" s="520" t="s">
        <v>452</v>
      </c>
      <c r="Q260" s="520" t="s">
        <v>787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hidden="1" thickTop="1" thickBot="1">
      <c r="A261" s="35">
        <v>259</v>
      </c>
      <c r="B261" s="28"/>
      <c r="D261" s="19">
        <v>66</v>
      </c>
      <c r="E261" s="23"/>
      <c r="F261" s="23"/>
      <c r="G261" s="521" t="s">
        <v>799</v>
      </c>
      <c r="H261" s="521" t="s">
        <v>448</v>
      </c>
      <c r="I261" s="65"/>
      <c r="J261" s="24"/>
      <c r="K261" s="24"/>
      <c r="L261" s="47">
        <v>2000</v>
      </c>
      <c r="M261" s="518" t="s">
        <v>485</v>
      </c>
      <c r="N261" s="519" t="s">
        <v>800</v>
      </c>
      <c r="O261" s="525" t="s">
        <v>413</v>
      </c>
      <c r="P261" s="525" t="s">
        <v>370</v>
      </c>
      <c r="Q261" s="525" t="s">
        <v>797</v>
      </c>
      <c r="R261" s="525" t="s">
        <v>560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hidden="1" thickTop="1" thickBot="1">
      <c r="A262" s="35">
        <v>260</v>
      </c>
      <c r="B262" s="28"/>
      <c r="D262" s="19">
        <v>73</v>
      </c>
      <c r="E262" s="30"/>
      <c r="F262" s="30"/>
      <c r="G262" s="516" t="s">
        <v>801</v>
      </c>
      <c r="H262" s="516" t="s">
        <v>537</v>
      </c>
      <c r="I262" s="66"/>
      <c r="J262" s="31"/>
      <c r="K262" s="31"/>
      <c r="L262" s="47">
        <v>2000</v>
      </c>
      <c r="M262" s="518" t="s">
        <v>485</v>
      </c>
      <c r="N262" s="519" t="s">
        <v>800</v>
      </c>
      <c r="O262" s="520" t="s">
        <v>802</v>
      </c>
      <c r="P262" s="520" t="s">
        <v>370</v>
      </c>
      <c r="Q262" s="520" t="s">
        <v>797</v>
      </c>
      <c r="R262" s="520" t="s">
        <v>560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hidden="1" thickTop="1" thickBot="1">
      <c r="A263" s="22">
        <v>261</v>
      </c>
      <c r="B263" s="28"/>
      <c r="D263" s="19">
        <v>100</v>
      </c>
      <c r="E263" s="23"/>
      <c r="F263" s="23"/>
      <c r="G263" s="521" t="s">
        <v>803</v>
      </c>
      <c r="H263" s="521" t="s">
        <v>448</v>
      </c>
      <c r="I263" s="65"/>
      <c r="J263" s="24"/>
      <c r="K263" s="24"/>
      <c r="L263" s="46">
        <v>2002</v>
      </c>
      <c r="M263" s="523" t="s">
        <v>493</v>
      </c>
      <c r="N263" s="519" t="s">
        <v>774</v>
      </c>
      <c r="O263" s="525" t="s">
        <v>789</v>
      </c>
      <c r="P263" s="520" t="s">
        <v>452</v>
      </c>
      <c r="Q263" s="525" t="s">
        <v>787</v>
      </c>
      <c r="R263" s="525" t="s">
        <v>804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hidden="1" thickTop="1" thickBot="1">
      <c r="A264" s="29">
        <v>262</v>
      </c>
      <c r="B264" s="28"/>
      <c r="D264" s="19">
        <v>90</v>
      </c>
      <c r="E264" s="30"/>
      <c r="F264" s="30"/>
      <c r="G264" s="516" t="s">
        <v>805</v>
      </c>
      <c r="H264" s="516" t="s">
        <v>806</v>
      </c>
      <c r="I264" s="66"/>
      <c r="J264" s="31"/>
      <c r="K264" s="31"/>
      <c r="L264" s="47">
        <v>2000</v>
      </c>
      <c r="M264" s="518" t="s">
        <v>644</v>
      </c>
      <c r="N264" s="519" t="s">
        <v>774</v>
      </c>
      <c r="O264" s="525" t="s">
        <v>789</v>
      </c>
      <c r="P264" s="520" t="s">
        <v>452</v>
      </c>
      <c r="Q264" s="520" t="s">
        <v>787</v>
      </c>
      <c r="R264" s="520" t="s">
        <v>804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hidden="1" thickTop="1" thickBot="1">
      <c r="A265" s="29">
        <v>263</v>
      </c>
      <c r="B265" s="28"/>
      <c r="D265" s="19">
        <v>73</v>
      </c>
      <c r="E265" s="30"/>
      <c r="F265" s="30"/>
      <c r="G265" s="516" t="s">
        <v>808</v>
      </c>
      <c r="H265" s="516" t="s">
        <v>748</v>
      </c>
      <c r="I265" s="516" t="s">
        <v>516</v>
      </c>
      <c r="J265" s="517" t="s">
        <v>472</v>
      </c>
      <c r="K265" s="517" t="s">
        <v>477</v>
      </c>
      <c r="L265" s="47">
        <v>2000</v>
      </c>
      <c r="M265" s="518" t="s">
        <v>639</v>
      </c>
      <c r="N265" s="519" t="s">
        <v>564</v>
      </c>
      <c r="O265" s="520" t="s">
        <v>807</v>
      </c>
      <c r="P265" s="520" t="s">
        <v>375</v>
      </c>
      <c r="Q265" s="520" t="s">
        <v>809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hidden="1" thickTop="1" thickBot="1">
      <c r="A266" s="29">
        <v>264</v>
      </c>
      <c r="B266" s="28"/>
      <c r="D266" s="19">
        <v>81</v>
      </c>
      <c r="E266" s="30"/>
      <c r="F266" s="30"/>
      <c r="G266" s="516" t="s">
        <v>810</v>
      </c>
      <c r="H266" s="516" t="s">
        <v>434</v>
      </c>
      <c r="I266" s="516" t="s">
        <v>523</v>
      </c>
      <c r="J266" s="517" t="s">
        <v>416</v>
      </c>
      <c r="K266" s="517" t="s">
        <v>518</v>
      </c>
      <c r="L266" s="47">
        <v>2000</v>
      </c>
      <c r="M266" s="518" t="s">
        <v>538</v>
      </c>
      <c r="N266" s="519" t="s">
        <v>564</v>
      </c>
      <c r="O266" s="520" t="s">
        <v>807</v>
      </c>
      <c r="P266" s="520" t="s">
        <v>375</v>
      </c>
      <c r="Q266" s="520" t="s">
        <v>809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hidden="1" thickTop="1" thickBot="1">
      <c r="A267" s="29">
        <v>265</v>
      </c>
      <c r="B267" s="28"/>
      <c r="C267" s="528">
        <v>1</v>
      </c>
      <c r="D267" s="19">
        <v>63</v>
      </c>
      <c r="E267" s="30"/>
      <c r="F267" s="30"/>
      <c r="G267" s="516" t="s">
        <v>811</v>
      </c>
      <c r="H267" s="516" t="s">
        <v>409</v>
      </c>
      <c r="I267" s="516" t="s">
        <v>463</v>
      </c>
      <c r="J267" s="517" t="s">
        <v>812</v>
      </c>
      <c r="K267" s="517" t="s">
        <v>404</v>
      </c>
      <c r="L267" s="47">
        <v>2000</v>
      </c>
      <c r="M267" s="518" t="s">
        <v>553</v>
      </c>
      <c r="N267" s="519" t="s">
        <v>564</v>
      </c>
      <c r="O267" s="520" t="s">
        <v>807</v>
      </c>
      <c r="P267" s="520" t="s">
        <v>375</v>
      </c>
      <c r="Q267" s="520" t="s">
        <v>809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hidden="1" thickTop="1" thickBot="1">
      <c r="A268" s="29">
        <v>266</v>
      </c>
      <c r="B268" s="28"/>
      <c r="C268" s="528">
        <v>1</v>
      </c>
      <c r="D268" s="19">
        <v>63</v>
      </c>
      <c r="E268" s="30"/>
      <c r="F268" s="30"/>
      <c r="G268" s="516" t="s">
        <v>813</v>
      </c>
      <c r="H268" s="516" t="s">
        <v>495</v>
      </c>
      <c r="I268" s="516" t="s">
        <v>814</v>
      </c>
      <c r="J268" s="517" t="s">
        <v>660</v>
      </c>
      <c r="K268" s="517" t="s">
        <v>420</v>
      </c>
      <c r="L268" s="47">
        <v>2002</v>
      </c>
      <c r="M268" s="518" t="s">
        <v>367</v>
      </c>
      <c r="N268" s="519" t="s">
        <v>564</v>
      </c>
      <c r="O268" s="520" t="s">
        <v>807</v>
      </c>
      <c r="P268" s="520" t="s">
        <v>375</v>
      </c>
      <c r="Q268" s="520" t="s">
        <v>809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hidden="1" thickTop="1" thickBot="1">
      <c r="A269" s="29">
        <v>267</v>
      </c>
      <c r="B269" s="28"/>
      <c r="C269" s="528">
        <v>1</v>
      </c>
      <c r="D269" s="19">
        <v>63</v>
      </c>
      <c r="E269" s="23"/>
      <c r="F269" s="23"/>
      <c r="G269" s="521" t="s">
        <v>815</v>
      </c>
      <c r="H269" s="521" t="s">
        <v>384</v>
      </c>
      <c r="I269" s="521" t="s">
        <v>394</v>
      </c>
      <c r="J269" s="522" t="s">
        <v>395</v>
      </c>
      <c r="K269" s="522" t="s">
        <v>421</v>
      </c>
      <c r="L269" s="46">
        <v>2000</v>
      </c>
      <c r="M269" s="523" t="s">
        <v>743</v>
      </c>
      <c r="N269" s="519" t="s">
        <v>564</v>
      </c>
      <c r="O269" s="520" t="s">
        <v>807</v>
      </c>
      <c r="P269" s="520" t="s">
        <v>375</v>
      </c>
      <c r="Q269" s="520" t="s">
        <v>809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hidden="1" thickTop="1" thickBot="1">
      <c r="A270" s="29">
        <v>268</v>
      </c>
      <c r="B270" s="28"/>
      <c r="D270" s="19">
        <v>60</v>
      </c>
      <c r="E270" s="30"/>
      <c r="F270" s="30"/>
      <c r="G270" s="516" t="s">
        <v>816</v>
      </c>
      <c r="H270" s="516" t="s">
        <v>817</v>
      </c>
      <c r="I270" s="516" t="s">
        <v>590</v>
      </c>
      <c r="J270" s="517" t="s">
        <v>366</v>
      </c>
      <c r="K270" s="517" t="s">
        <v>404</v>
      </c>
      <c r="L270" s="47">
        <v>2003</v>
      </c>
      <c r="M270" s="518" t="s">
        <v>493</v>
      </c>
      <c r="N270" s="519" t="s">
        <v>564</v>
      </c>
      <c r="O270" s="520" t="s">
        <v>807</v>
      </c>
      <c r="P270" s="520" t="s">
        <v>375</v>
      </c>
      <c r="Q270" s="520" t="s">
        <v>818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hidden="1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hidden="1" thickTop="1" thickBot="1">
      <c r="A272" s="29">
        <v>270</v>
      </c>
      <c r="B272" s="28"/>
      <c r="D272" s="19" t="s">
        <v>48</v>
      </c>
      <c r="E272" s="30"/>
      <c r="F272" s="30"/>
      <c r="G272" s="516" t="s">
        <v>745</v>
      </c>
      <c r="H272" s="516" t="s">
        <v>746</v>
      </c>
      <c r="I272" s="66"/>
      <c r="J272" s="31"/>
      <c r="K272" s="31"/>
      <c r="L272" s="47">
        <v>2000</v>
      </c>
      <c r="M272" s="518" t="s">
        <v>367</v>
      </c>
      <c r="N272" s="519" t="s">
        <v>819</v>
      </c>
      <c r="O272" s="34"/>
      <c r="P272" s="34"/>
      <c r="Q272" s="520" t="s">
        <v>820</v>
      </c>
      <c r="R272" s="520" t="s">
        <v>821</v>
      </c>
      <c r="S272" s="520" t="s">
        <v>822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hidden="1" thickTop="1" thickBot="1">
      <c r="A273" s="35">
        <v>271</v>
      </c>
      <c r="B273" s="28"/>
      <c r="D273" s="19">
        <v>73</v>
      </c>
      <c r="E273" s="30"/>
      <c r="F273" s="30"/>
      <c r="G273" s="516" t="s">
        <v>749</v>
      </c>
      <c r="H273" s="516" t="s">
        <v>557</v>
      </c>
      <c r="I273" s="66"/>
      <c r="J273" s="31"/>
      <c r="K273" s="31"/>
      <c r="L273" s="47">
        <v>2002</v>
      </c>
      <c r="M273" s="518" t="s">
        <v>367</v>
      </c>
      <c r="N273" s="519" t="s">
        <v>819</v>
      </c>
      <c r="O273" s="34"/>
      <c r="P273" s="34"/>
      <c r="Q273" s="520" t="s">
        <v>446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hidden="1" thickTop="1" thickBot="1">
      <c r="A274" s="35">
        <v>272</v>
      </c>
      <c r="B274" s="28"/>
      <c r="D274" s="19">
        <v>60</v>
      </c>
      <c r="E274" s="30"/>
      <c r="F274" s="30"/>
      <c r="G274" s="516" t="s">
        <v>449</v>
      </c>
      <c r="H274" s="516" t="s">
        <v>450</v>
      </c>
      <c r="I274" s="66"/>
      <c r="J274" s="31"/>
      <c r="K274" s="31"/>
      <c r="L274" s="47">
        <v>2002</v>
      </c>
      <c r="M274" s="518" t="s">
        <v>367</v>
      </c>
      <c r="N274" s="519" t="s">
        <v>442</v>
      </c>
      <c r="O274" s="34"/>
      <c r="P274" s="34"/>
      <c r="Q274" s="520" t="s">
        <v>446</v>
      </c>
      <c r="R274" s="520" t="s">
        <v>823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hidden="1" thickTop="1" thickBot="1">
      <c r="A275" s="35">
        <v>273</v>
      </c>
      <c r="B275" s="28"/>
      <c r="D275" s="19">
        <v>60</v>
      </c>
      <c r="E275" s="23"/>
      <c r="F275" s="23"/>
      <c r="G275" s="521" t="s">
        <v>751</v>
      </c>
      <c r="H275" s="521" t="s">
        <v>533</v>
      </c>
      <c r="I275" s="65"/>
      <c r="J275" s="24"/>
      <c r="K275" s="24"/>
      <c r="L275" s="46">
        <v>2002</v>
      </c>
      <c r="M275" s="523" t="s">
        <v>367</v>
      </c>
      <c r="N275" s="524" t="s">
        <v>819</v>
      </c>
      <c r="O275" s="27"/>
      <c r="P275" s="27"/>
      <c r="Q275" s="525" t="s">
        <v>446</v>
      </c>
      <c r="R275" s="525" t="s">
        <v>824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hidden="1" thickTop="1" thickBot="1">
      <c r="A276" s="35">
        <v>274</v>
      </c>
      <c r="B276" s="28"/>
      <c r="D276" s="19">
        <v>66</v>
      </c>
      <c r="E276" s="30"/>
      <c r="F276" s="30"/>
      <c r="G276" s="516" t="s">
        <v>828</v>
      </c>
      <c r="H276" s="516" t="s">
        <v>829</v>
      </c>
      <c r="I276" s="66"/>
      <c r="J276" s="31"/>
      <c r="K276" s="31"/>
      <c r="L276" s="47">
        <v>2001</v>
      </c>
      <c r="M276" s="518" t="s">
        <v>367</v>
      </c>
      <c r="N276" s="519" t="s">
        <v>830</v>
      </c>
      <c r="O276" s="34"/>
      <c r="P276" s="34"/>
      <c r="Q276" s="520" t="s">
        <v>825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hidden="1" thickTop="1" thickBot="1">
      <c r="A277" s="35">
        <v>275</v>
      </c>
      <c r="B277" s="28"/>
      <c r="D277" s="19">
        <v>81</v>
      </c>
      <c r="E277" s="23"/>
      <c r="F277" s="23"/>
      <c r="G277" s="516" t="s">
        <v>747</v>
      </c>
      <c r="H277" s="521" t="s">
        <v>748</v>
      </c>
      <c r="I277" s="65"/>
      <c r="J277" s="24"/>
      <c r="K277" s="24"/>
      <c r="L277" s="47">
        <v>2000</v>
      </c>
      <c r="M277" s="518" t="s">
        <v>367</v>
      </c>
      <c r="N277" s="524" t="s">
        <v>819</v>
      </c>
      <c r="O277" s="34"/>
      <c r="P277" s="34"/>
      <c r="Q277" s="520" t="s">
        <v>826</v>
      </c>
      <c r="R277" s="520" t="s">
        <v>821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hidden="1" thickTop="1" thickBot="1">
      <c r="A278" s="35">
        <v>276</v>
      </c>
      <c r="B278" s="28"/>
      <c r="D278" s="19">
        <v>60</v>
      </c>
      <c r="E278" s="30"/>
      <c r="F278" s="30"/>
      <c r="G278" s="516" t="s">
        <v>831</v>
      </c>
      <c r="H278" s="516" t="s">
        <v>748</v>
      </c>
      <c r="I278" s="66"/>
      <c r="J278" s="31"/>
      <c r="K278" s="31"/>
      <c r="L278" s="47">
        <v>2003</v>
      </c>
      <c r="M278" s="518" t="s">
        <v>367</v>
      </c>
      <c r="N278" s="519" t="s">
        <v>819</v>
      </c>
      <c r="O278" s="34"/>
      <c r="P278" s="34"/>
      <c r="Q278" s="520" t="s">
        <v>446</v>
      </c>
      <c r="R278" s="520" t="s">
        <v>827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hidden="1" thickTop="1" thickBot="1">
      <c r="A279" s="35">
        <v>277</v>
      </c>
      <c r="B279" s="28"/>
      <c r="C279" s="528">
        <v>1</v>
      </c>
      <c r="D279" s="19">
        <v>63</v>
      </c>
      <c r="E279" s="23"/>
      <c r="F279" s="23"/>
      <c r="G279" s="516" t="s">
        <v>832</v>
      </c>
      <c r="H279" s="521" t="s">
        <v>650</v>
      </c>
      <c r="I279" s="65"/>
      <c r="J279" s="24"/>
      <c r="K279" s="24"/>
      <c r="L279" s="47">
        <v>2000</v>
      </c>
      <c r="M279" s="518" t="s">
        <v>367</v>
      </c>
      <c r="N279" s="524" t="s">
        <v>833</v>
      </c>
      <c r="O279" s="34"/>
      <c r="P279" s="34"/>
      <c r="Q279" s="520" t="s">
        <v>834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hidden="1" thickTop="1" thickBot="1">
      <c r="A280" s="35">
        <v>278</v>
      </c>
      <c r="B280" s="28"/>
      <c r="C280" s="528">
        <v>1</v>
      </c>
      <c r="D280" s="19">
        <v>57</v>
      </c>
      <c r="E280" s="30"/>
      <c r="F280" s="30"/>
      <c r="G280" s="516" t="s">
        <v>752</v>
      </c>
      <c r="H280" s="516" t="s">
        <v>393</v>
      </c>
      <c r="I280" s="66"/>
      <c r="J280" s="31"/>
      <c r="K280" s="31"/>
      <c r="L280" s="47">
        <v>2001</v>
      </c>
      <c r="M280" s="518" t="s">
        <v>367</v>
      </c>
      <c r="N280" s="519" t="s">
        <v>819</v>
      </c>
      <c r="O280" s="34"/>
      <c r="P280" s="34"/>
      <c r="Q280" s="520" t="s">
        <v>821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hidden="1" thickTop="1" thickBot="1">
      <c r="A281" s="35">
        <v>279</v>
      </c>
      <c r="B281" s="28"/>
      <c r="C281" s="528">
        <v>1</v>
      </c>
      <c r="D281" s="19">
        <v>70</v>
      </c>
      <c r="E281" s="23"/>
      <c r="F281" s="23"/>
      <c r="G281" s="521" t="s">
        <v>753</v>
      </c>
      <c r="H281" s="521" t="s">
        <v>650</v>
      </c>
      <c r="I281" s="65"/>
      <c r="J281" s="24"/>
      <c r="K281" s="24"/>
      <c r="L281" s="47">
        <v>2003</v>
      </c>
      <c r="M281" s="518" t="s">
        <v>367</v>
      </c>
      <c r="N281" s="524" t="s">
        <v>442</v>
      </c>
      <c r="O281" s="27"/>
      <c r="P281" s="27"/>
      <c r="Q281" s="525" t="s">
        <v>841</v>
      </c>
      <c r="R281" s="525" t="s">
        <v>560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hidden="1" thickTop="1" thickBot="1">
      <c r="A282" s="35">
        <v>280</v>
      </c>
      <c r="B282" s="28"/>
      <c r="C282" s="528"/>
      <c r="D282" s="19"/>
      <c r="E282" s="30"/>
      <c r="F282" s="30"/>
      <c r="G282" s="516"/>
      <c r="H282" s="516"/>
      <c r="I282" s="66"/>
      <c r="J282" s="31"/>
      <c r="K282" s="31"/>
      <c r="L282" s="47"/>
      <c r="M282" s="518"/>
      <c r="N282" s="519"/>
      <c r="O282" s="34"/>
      <c r="P282" s="34"/>
      <c r="Q282" s="520"/>
      <c r="R282" s="520"/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hidden="1" thickTop="1" thickBot="1">
      <c r="A283" s="22">
        <v>281</v>
      </c>
      <c r="B283" s="28"/>
      <c r="D283" s="19"/>
      <c r="E283" s="23"/>
      <c r="F283" s="23"/>
      <c r="G283" s="521" t="s">
        <v>839</v>
      </c>
      <c r="H283" s="521" t="s">
        <v>650</v>
      </c>
      <c r="I283" s="65"/>
      <c r="J283" s="24"/>
      <c r="K283" s="24"/>
      <c r="L283" s="46">
        <v>2003</v>
      </c>
      <c r="M283" s="523" t="s">
        <v>367</v>
      </c>
      <c r="N283" s="524" t="s">
        <v>819</v>
      </c>
      <c r="O283" s="27"/>
      <c r="P283" s="27"/>
      <c r="Q283" s="525" t="s">
        <v>836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hidden="1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hidden="1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hidden="1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hidden="1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hidden="1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hidden="1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hidden="1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hidden="1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hidden="1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hidden="1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hidden="1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hidden="1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hidden="1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hidden="1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hidden="1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hidden="1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hidden="1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hidden="1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hidden="1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hidden="1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hidden="1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hidden="1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hidden="1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hidden="1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hidden="1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hidden="1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hidden="1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hidden="1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hidden="1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hidden="1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hidden="1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hidden="1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hidden="1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hidden="1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hidden="1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hidden="1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hidden="1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hidden="1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hidden="1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hidden="1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hidden="1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hidden="1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hidden="1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hidden="1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hidden="1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hidden="1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hidden="1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hidden="1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hidden="1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hidden="1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hidden="1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hidden="1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hidden="1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hidden="1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hidden="1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hidden="1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hidden="1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hidden="1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hidden="1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hidden="1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hidden="1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hidden="1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hidden="1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hidden="1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hidden="1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hidden="1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hidden="1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hidden="1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hidden="1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hidden="1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hidden="1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hidden="1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hidden="1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hidden="1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hidden="1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hidden="1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hidden="1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hidden="1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hidden="1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hidden="1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hidden="1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hidden="1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hidden="1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hidden="1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hidden="1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hidden="1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hidden="1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hidden="1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hidden="1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hidden="1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hidden="1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hidden="1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hidden="1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hidden="1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hidden="1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hidden="1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hidden="1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hidden="1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hidden="1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hidden="1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hidden="1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hidden="1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hidden="1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hidden="1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hidden="1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hidden="1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hidden="1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hidden="1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hidden="1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hidden="1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hidden="1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hidden="1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hidden="1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hidden="1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hidden="1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hidden="1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hidden="1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hidden="1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hidden="1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hidden="1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hidden="1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hidden="1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hidden="1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hidden="1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hidden="1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hidden="1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hidden="1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hidden="1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hidden="1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hidden="1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hidden="1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hidden="1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hidden="1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hidden="1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hidden="1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hidden="1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hidden="1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hidden="1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hidden="1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hidden="1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hidden="1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hidden="1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hidden="1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hidden="1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hidden="1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hidden="1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hidden="1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hidden="1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hidden="1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hidden="1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hidden="1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hidden="1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hidden="1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hidden="1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hidden="1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hidden="1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hidden="1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hidden="1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hidden="1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hidden="1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hidden="1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hidden="1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hidden="1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hidden="1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hidden="1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hidden="1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hidden="1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hidden="1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hidden="1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hidden="1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hidden="1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hidden="1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hidden="1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hidden="1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hidden="1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hidden="1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hidden="1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hidden="1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hidden="1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hidden="1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hidden="1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hidden="1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hidden="1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hidden="1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hidden="1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hidden="1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hidden="1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hidden="1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hidden="1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hidden="1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hidden="1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hidden="1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hidden="1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hidden="1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hidden="1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hidden="1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hidden="1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hidden="1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hidden="1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hidden="1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hidden="1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hidden="1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hidden="1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hidden="1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hidden="1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hidden="1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hidden="1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hidden="1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hidden="1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hidden="1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hidden="1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hidden="1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hidden="1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hidden="1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hidden="1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hidden="1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hidden="1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hidden="1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hidden="1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hidden="1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hidden="1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hidden="1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hidden="1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hidden="1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hidden="1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hidden="1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hidden="1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hidden="1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hidden="1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hidden="1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hidden="1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hidden="1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hidden="1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hidden="1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hidden="1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hidden="1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hidden="1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hidden="1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hidden="1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hidden="1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hidden="1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hidden="1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hidden="1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hidden="1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hidden="1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hidden="1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hidden="1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hidden="1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hidden="1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hidden="1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hidden="1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hidden="1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hidden="1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hidden="1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hidden="1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hidden="1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hidden="1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hidden="1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hidden="1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hidden="1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hidden="1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hidden="1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hidden="1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hidden="1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hidden="1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hidden="1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hidden="1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hidden="1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hidden="1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hidden="1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hidden="1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hidden="1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hidden="1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hidden="1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hidden="1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hidden="1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hidden="1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hidden="1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hidden="1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hidden="1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hidden="1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hidden="1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hidden="1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hidden="1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hidden="1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hidden="1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hidden="1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hidden="1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hidden="1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hidden="1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hidden="1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hidden="1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hidden="1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hidden="1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hidden="1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hidden="1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hidden="1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hidden="1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hidden="1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hidden="1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hidden="1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hidden="1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hidden="1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hidden="1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hidden="1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hidden="1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hidden="1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hidden="1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hidden="1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hidden="1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hidden="1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hidden="1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hidden="1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hidden="1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hidden="1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hidden="1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hidden="1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hidden="1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hidden="1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hidden="1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hidden="1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hidden="1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hidden="1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hidden="1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hidden="1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hidden="1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hidden="1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hidden="1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hidden="1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hidden="1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hidden="1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hidden="1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hidden="1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hidden="1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hidden="1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hidden="1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hidden="1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hidden="1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hidden="1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hidden="1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hidden="1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hidden="1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hidden="1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hidden="1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hidden="1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hidden="1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hidden="1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hidden="1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hidden="1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hidden="1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hidden="1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hidden="1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hidden="1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hidden="1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hidden="1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hidden="1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hidden="1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hidden="1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hidden="1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hidden="1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hidden="1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hidden="1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hidden="1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hidden="1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hidden="1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hidden="1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hidden="1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hidden="1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hidden="1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hidden="1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hidden="1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hidden="1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hidden="1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hidden="1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hidden="1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hidden="1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hidden="1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hidden="1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hidden="1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hidden="1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hidden="1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hidden="1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hidden="1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hidden="1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hidden="1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hidden="1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hidden="1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hidden="1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hidden="1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hidden="1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hidden="1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hidden="1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hidden="1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hidden="1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hidden="1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hidden="1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hidden="1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hidden="1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hidden="1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hidden="1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hidden="1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hidden="1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hidden="1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hidden="1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hidden="1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hidden="1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hidden="1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hidden="1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hidden="1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hidden="1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hidden="1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hidden="1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hidden="1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hidden="1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hidden="1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hidden="1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hidden="1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hidden="1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hidden="1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hidden="1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hidden="1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hidden="1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hidden="1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hidden="1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hidden="1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hidden="1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hidden="1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hidden="1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hidden="1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hidden="1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hidden="1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hidden="1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hidden="1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hidden="1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hidden="1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hidden="1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hidden="1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hidden="1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hidden="1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hidden="1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hidden="1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hidden="1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hidden="1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hidden="1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hidden="1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hidden="1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hidden="1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hidden="1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hidden="1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hidden="1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hidden="1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hidden="1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hidden="1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hidden="1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hidden="1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hidden="1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hidden="1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hidden="1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hidden="1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hidden="1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hidden="1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hidden="1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hidden="1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hidden="1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hidden="1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hidden="1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hidden="1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hidden="1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hidden="1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hidden="1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hidden="1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hidden="1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hidden="1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hidden="1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hidden="1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hidden="1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hidden="1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hidden="1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hidden="1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hidden="1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hidden="1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hidden="1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hidden="1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hidden="1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hidden="1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hidden="1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hidden="1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hidden="1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hidden="1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hidden="1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hidden="1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hidden="1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hidden="1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hidden="1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hidden="1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hidden="1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hidden="1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hidden="1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hidden="1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hidden="1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hidden="1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hidden="1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hidden="1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hidden="1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hidden="1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hidden="1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hidden="1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hidden="1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hidden="1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hidden="1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hidden="1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hidden="1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hidden="1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hidden="1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hidden="1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hidden="1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hidden="1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hidden="1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hidden="1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hidden="1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hidden="1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hidden="1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hidden="1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hidden="1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hidden="1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hidden="1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hidden="1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hidden="1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hidden="1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hidden="1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hidden="1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hidden="1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hidden="1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hidden="1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hidden="1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hidden="1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hidden="1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hidden="1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hidden="1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hidden="1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hidden="1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hidden="1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hidden="1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hidden="1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hidden="1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hidden="1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hidden="1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hidden="1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hidden="1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hidden="1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hidden="1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hidden="1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hidden="1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hidden="1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hidden="1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hidden="1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hidden="1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hidden="1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hidden="1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hidden="1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hidden="1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hidden="1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hidden="1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hidden="1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hidden="1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hidden="1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hidden="1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hidden="1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hidden="1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hidden="1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hidden="1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hidden="1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hidden="1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hidden="1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hidden="1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hidden="1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hidden="1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hidden="1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hidden="1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hidden="1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hidden="1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hidden="1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hidden="1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hidden="1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hidden="1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hidden="1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hidden="1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hidden="1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hidden="1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hidden="1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hidden="1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hidden="1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hidden="1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hidden="1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hidden="1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hidden="1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hidden="1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hidden="1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hidden="1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hidden="1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hidden="1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hidden="1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hidden="1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hidden="1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hidden="1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hidden="1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hidden="1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hidden="1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hidden="1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hidden="1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hidden="1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hidden="1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hidden="1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hidden="1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hidden="1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hidden="1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hidden="1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hidden="1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hidden="1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hidden="1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hidden="1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hidden="1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hidden="1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hidden="1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hidden="1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hidden="1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hidden="1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hidden="1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hidden="1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hidden="1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hidden="1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hidden="1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hidden="1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hidden="1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hidden="1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hidden="1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hidden="1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hidden="1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hidden="1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hidden="1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hidden="1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hidden="1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hidden="1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hidden="1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hidden="1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hidden="1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hidden="1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hidden="1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hidden="1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hidden="1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hidden="1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hidden="1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hidden="1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hidden="1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hidden="1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hidden="1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hidden="1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hidden="1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hidden="1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hidden="1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hidden="1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hidden="1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hidden="1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hidden="1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hidden="1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hidden="1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hidden="1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hidden="1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hidden="1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hidden="1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hidden="1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hidden="1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hidden="1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hidden="1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hidden="1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hidden="1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hidden="1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hidden="1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hidden="1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hidden="1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hidden="1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hidden="1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hidden="1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hidden="1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hidden="1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hidden="1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hidden="1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hidden="1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hidden="1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hidden="1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hidden="1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hidden="1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hidden="1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hidden="1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hidden="1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hidden="1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hidden="1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hidden="1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hidden="1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hidden="1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hidden="1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hidden="1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hidden="1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hidden="1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hidden="1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hidden="1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hidden="1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hidden="1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hidden="1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hidden="1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hidden="1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hidden="1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hidden="1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hidden="1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hidden="1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hidden="1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hidden="1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hidden="1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hidden="1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hidden="1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hidden="1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hidden="1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hidden="1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hidden="1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hidden="1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hidden="1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hidden="1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hidden="1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hidden="1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hidden="1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hidden="1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hidden="1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hidden="1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hidden="1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hidden="1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hidden="1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hidden="1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hidden="1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hidden="1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hidden="1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hidden="1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hidden="1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hidden="1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hidden="1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hidden="1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hidden="1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hidden="1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hidden="1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hidden="1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hidden="1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hidden="1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hidden="1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hidden="1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hidden="1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hidden="1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hidden="1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hidden="1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hidden="1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hidden="1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hidden="1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hidden="1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hidden="1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hidden="1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hidden="1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hidden="1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hidden="1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hidden="1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hidden="1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hidden="1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hidden="1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hidden="1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hidden="1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hidden="1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hidden="1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hidden="1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hidden="1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hidden="1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hidden="1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hidden="1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hidden="1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hidden="1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hidden="1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hidden="1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hidden="1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hidden="1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hidden="1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hidden="1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hidden="1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hidden="1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hidden="1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hidden="1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hidden="1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hidden="1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hidden="1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hidden="1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hidden="1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hidden="1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hidden="1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hidden="1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hidden="1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hidden="1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hidden="1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hidden="1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hidden="1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hidden="1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hidden="1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hidden="1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hidden="1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hidden="1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hidden="1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hidden="1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hidden="1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hidden="1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hidden="1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hidden="1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hidden="1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hidden="1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hidden="1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hidden="1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hidden="1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hidden="1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hidden="1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hidden="1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hidden="1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hidden="1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hidden="1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hidden="1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hidden="1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hidden="1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hidden="1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hidden="1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hidden="1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hidden="1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hidden="1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hidden="1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hidden="1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hidden="1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hidden="1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hidden="1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hidden="1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hidden="1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hidden="1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hidden="1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hidden="1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hidden="1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hidden="1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hidden="1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hidden="1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hidden="1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hidden="1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hidden="1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hidden="1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hidden="1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hidden="1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hidden="1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hidden="1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hidden="1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hidden="1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hidden="1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hidden="1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hidden="1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hidden="1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hidden="1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hidden="1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hidden="1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hidden="1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hidden="1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hidden="1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hidden="1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hidden="1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hidden="1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hidden="1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hidden="1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hidden="1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hidden="1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hidden="1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hidden="1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hidden="1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hidden="1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hidden="1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hidden="1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hidden="1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hidden="1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hidden="1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hidden="1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hidden="1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hidden="1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hidden="1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hidden="1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hidden="1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hidden="1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hidden="1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hidden="1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hidden="1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hidden="1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hidden="1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hidden="1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hidden="1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hidden="1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hidden="1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hidden="1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hidden="1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hidden="1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hidden="1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hidden="1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hidden="1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hidden="1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hidden="1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hidden="1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hidden="1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hidden="1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hidden="1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hidden="1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hidden="1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hidden="1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hidden="1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hidden="1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hidden="1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hidden="1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hidden="1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hidden="1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hidden="1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hidden="1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hidden="1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hidden="1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hidden="1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hidden="1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hidden="1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hidden="1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hidden="1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hidden="1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hidden="1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hidden="1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hidden="1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hidden="1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hidden="1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hidden="1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hidden="1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hidden="1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hidden="1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hidden="1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hidden="1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hidden="1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hidden="1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hidden="1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hidden="1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hidden="1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hidden="1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hidden="1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hidden="1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hidden="1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hidden="1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hidden="1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hidden="1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hidden="1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hidden="1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hidden="1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hidden="1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hidden="1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hidden="1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hidden="1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hidden="1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hidden="1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hidden="1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hidden="1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hidden="1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hidden="1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hidden="1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hidden="1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hidden="1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hidden="1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hidden="1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hidden="1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hidden="1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hidden="1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hidden="1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hidden="1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hidden="1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hidden="1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hidden="1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hidden="1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hidden="1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hidden="1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hidden="1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hidden="1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hidden="1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hidden="1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hidden="1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hidden="1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hidden="1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hidden="1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hidden="1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hidden="1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hidden="1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hidden="1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hidden="1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hidden="1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hidden="1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hidden="1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hidden="1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hidden="1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hidden="1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hidden="1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hidden="1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hidden="1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hidden="1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hidden="1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hidden="1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hidden="1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hidden="1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hidden="1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hidden="1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hidden="1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hidden="1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hidden="1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hidden="1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hidden="1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hidden="1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hidden="1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hidden="1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hidden="1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hidden="1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hidden="1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hidden="1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hidden="1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hidden="1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hidden="1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hidden="1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hidden="1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hidden="1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hidden="1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hidden="1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hidden="1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hidden="1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hidden="1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hidden="1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hidden="1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hidden="1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hidden="1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hidden="1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hidden="1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hidden="1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hidden="1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hidden="1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hidden="1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hidden="1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hidden="1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hidden="1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hidden="1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hidden="1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hidden="1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hidden="1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hidden="1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hidden="1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hidden="1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hidden="1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hidden="1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hidden="1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hidden="1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hidden="1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hidden="1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hidden="1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hidden="1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hidden="1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hidden="1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hidden="1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hidden="1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hidden="1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hidden="1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hidden="1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hidden="1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hidden="1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hidden="1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hidden="1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hidden="1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hidden="1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hidden="1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hidden="1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hidden="1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hidden="1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hidden="1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hidden="1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hidden="1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hidden="1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hidden="1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hidden="1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hidden="1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hidden="1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hidden="1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hidden="1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hidden="1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hidden="1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hidden="1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hidden="1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hidden="1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hidden="1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hidden="1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hidden="1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hidden="1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hidden="1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hidden="1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hidden="1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hidden="1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hidden="1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hidden="1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hidden="1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hidden="1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hidden="1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hidden="1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hidden="1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hidden="1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hidden="1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hidden="1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hidden="1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hidden="1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hidden="1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hidden="1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hidden="1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hidden="1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hidden="1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hidden="1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hidden="1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hidden="1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hidden="1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hidden="1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hidden="1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hidden="1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hidden="1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hidden="1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hidden="1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hidden="1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hidden="1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hidden="1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hidden="1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hidden="1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hidden="1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hidden="1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hidden="1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hidden="1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hidden="1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hidden="1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hidden="1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hidden="1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hidden="1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hidden="1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hidden="1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hidden="1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hidden="1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hidden="1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hidden="1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hidden="1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hidden="1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hidden="1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hidden="1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hidden="1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hidden="1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hidden="1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hidden="1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hidden="1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hidden="1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hidden="1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hidden="1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hidden="1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hidden="1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hidden="1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hidden="1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hidden="1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hidden="1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hidden="1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hidden="1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hidden="1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hidden="1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hidden="1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hidden="1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hidden="1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hidden="1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hidden="1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hidden="1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hidden="1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hidden="1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hidden="1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hidden="1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hidden="1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hidden="1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hidden="1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hidden="1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hidden="1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hidden="1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hidden="1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hidden="1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hidden="1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hidden="1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hidden="1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hidden="1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hidden="1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hidden="1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hidden="1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hidden="1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hidden="1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hidden="1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hidden="1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hidden="1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hidden="1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hidden="1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hidden="1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hidden="1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hidden="1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hidden="1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hidden="1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hidden="1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hidden="1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hidden="1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hidden="1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hidden="1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hidden="1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hidden="1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hidden="1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hidden="1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hidden="1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hidden="1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hidden="1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hidden="1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hidden="1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hidden="1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hidden="1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hidden="1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hidden="1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hidden="1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hidden="1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hidden="1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hidden="1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hidden="1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hidden="1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hidden="1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hidden="1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hidden="1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hidden="1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hidden="1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hidden="1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hidden="1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hidden="1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hidden="1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hidden="1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hidden="1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hidden="1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hidden="1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hidden="1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hidden="1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hidden="1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hidden="1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hidden="1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hidden="1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hidden="1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hidden="1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hidden="1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hidden="1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hidden="1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hidden="1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hidden="1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hidden="1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hidden="1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hidden="1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hidden="1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hidden="1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hidden="1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hidden="1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hidden="1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hidden="1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hidden="1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hidden="1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hidden="1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hidden="1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hidden="1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hidden="1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hidden="1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hidden="1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hidden="1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hidden="1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hidden="1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hidden="1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hidden="1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hidden="1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hidden="1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hidden="1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hidden="1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hidden="1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hidden="1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hidden="1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hidden="1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hidden="1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hidden="1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hidden="1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hidden="1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hidden="1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hidden="1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hidden="1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hidden="1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hidden="1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hidden="1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hidden="1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hidden="1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hidden="1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hidden="1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hidden="1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hidden="1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hidden="1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hidden="1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hidden="1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hidden="1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hidden="1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hidden="1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hidden="1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hidden="1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hidden="1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hidden="1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hidden="1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hidden="1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hidden="1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hidden="1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hidden="1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hidden="1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hidden="1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hidden="1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hidden="1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hidden="1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hidden="1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hidden="1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hidden="1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hidden="1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hidden="1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hidden="1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hidden="1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hidden="1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hidden="1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hidden="1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hidden="1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hidden="1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hidden="1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hidden="1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hidden="1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hidden="1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hidden="1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hidden="1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hidden="1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hidden="1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hidden="1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hidden="1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hidden="1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hidden="1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hidden="1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hidden="1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hidden="1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hidden="1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hidden="1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hidden="1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hidden="1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hidden="1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hidden="1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hidden="1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hidden="1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hidden="1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hidden="1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hidden="1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hidden="1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hidden="1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hidden="1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hidden="1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hidden="1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hidden="1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hidden="1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hidden="1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hidden="1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hidden="1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hidden="1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hidden="1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hidden="1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hidden="1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hidden="1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hidden="1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hidden="1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hidden="1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hidden="1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hidden="1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hidden="1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hidden="1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hidden="1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hidden="1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hidden="1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hidden="1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hidden="1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hidden="1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hidden="1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hidden="1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hidden="1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hidden="1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hidden="1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hidden="1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hidden="1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hidden="1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hidden="1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hidden="1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hidden="1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hidden="1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hidden="1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hidden="1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hidden="1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hidden="1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hidden="1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hidden="1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hidden="1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hidden="1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hidden="1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hidden="1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hidden="1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hidden="1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hidden="1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hidden="1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hidden="1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hidden="1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hidden="1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hidden="1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hidden="1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hidden="1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hidden="1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hidden="1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hidden="1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hidden="1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hidden="1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hidden="1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hidden="1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hidden="1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hidden="1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hidden="1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hidden="1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hidden="1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hidden="1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hidden="1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hidden="1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hidden="1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hidden="1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hidden="1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hidden="1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hidden="1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hidden="1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hidden="1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hidden="1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hidden="1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hidden="1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hidden="1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hidden="1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hidden="1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hidden="1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hidden="1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hidden="1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hidden="1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hidden="1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hidden="1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hidden="1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hidden="1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hidden="1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hidden="1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hidden="1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hidden="1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hidden="1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hidden="1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hidden="1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hidden="1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hidden="1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hidden="1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hidden="1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hidden="1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hidden="1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hidden="1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hidden="1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hidden="1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hidden="1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hidden="1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hidden="1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hidden="1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hidden="1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hidden="1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hidden="1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hidden="1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hidden="1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hidden="1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hidden="1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hidden="1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hidden="1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hidden="1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hidden="1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hidden="1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hidden="1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hidden="1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hidden="1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hidden="1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hidden="1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hidden="1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hidden="1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hidden="1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hidden="1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hidden="1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hidden="1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hidden="1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hidden="1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hidden="1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hidden="1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hidden="1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hidden="1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hidden="1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hidden="1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hidden="1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hidden="1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hidden="1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hidden="1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hidden="1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hidden="1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hidden="1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hidden="1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hidden="1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hidden="1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hidden="1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hidden="1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hidden="1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hidden="1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hidden="1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hidden="1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hidden="1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hidden="1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hidden="1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hidden="1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hidden="1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hidden="1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hidden="1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hidden="1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hidden="1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hidden="1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hidden="1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hidden="1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hidden="1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hidden="1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hidden="1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hidden="1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hidden="1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hidden="1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hidden="1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hidden="1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hidden="1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hidden="1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hidden="1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hidden="1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hidden="1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hidden="1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hidden="1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hidden="1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hidden="1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hidden="1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hidden="1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hidden="1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hidden="1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hidden="1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hidden="1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hidden="1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hidden="1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hidden="1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hidden="1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hidden="1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hidden="1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hidden="1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hidden="1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hidden="1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hidden="1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hidden="1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hidden="1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hidden="1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hidden="1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hidden="1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hidden="1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hidden="1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hidden="1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hidden="1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hidden="1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hidden="1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hidden="1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hidden="1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hidden="1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hidden="1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hidden="1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hidden="1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hidden="1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hidden="1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hidden="1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hidden="1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hidden="1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hidden="1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hidden="1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hidden="1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hidden="1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hidden="1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hidden="1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hidden="1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hidden="1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hidden="1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hidden="1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hidden="1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hidden="1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hidden="1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hidden="1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hidden="1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hidden="1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hidden="1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hidden="1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hidden="1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hidden="1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hidden="1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hidden="1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hidden="1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hidden="1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hidden="1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hidden="1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hidden="1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hidden="1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hidden="1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hidden="1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hidden="1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hidden="1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hidden="1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hidden="1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hidden="1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hidden="1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hidden="1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hidden="1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hidden="1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hidden="1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hidden="1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hidden="1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hidden="1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hidden="1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hidden="1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hidden="1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hidden="1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hidden="1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hidden="1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hidden="1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hidden="1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hidden="1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hidden="1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hidden="1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hidden="1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hidden="1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hidden="1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hidden="1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hidden="1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hidden="1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hidden="1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hidden="1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hidden="1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hidden="1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hidden="1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hidden="1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hidden="1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hidden="1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hidden="1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hidden="1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hidden="1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hidden="1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hidden="1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hidden="1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hidden="1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hidden="1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hidden="1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hidden="1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hidden="1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hidden="1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hidden="1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hidden="1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hidden="1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hidden="1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hidden="1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hidden="1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hidden="1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hidden="1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hidden="1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hidden="1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hidden="1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hidden="1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hidden="1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hidden="1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hidden="1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hidden="1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hidden="1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hidden="1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hidden="1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hidden="1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hidden="1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hidden="1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hidden="1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hidden="1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hidden="1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hidden="1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hidden="1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hidden="1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hidden="1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hidden="1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hidden="1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hidden="1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hidden="1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hidden="1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hidden="1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hidden="1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hidden="1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hidden="1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hidden="1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hidden="1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hidden="1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hidden="1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hidden="1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hidden="1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hidden="1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hidden="1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hidden="1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hidden="1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hidden="1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hidden="1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hidden="1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hidden="1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hidden="1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hidden="1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hidden="1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hidden="1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hidden="1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hidden="1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hidden="1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hidden="1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hidden="1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hidden="1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hidden="1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hidden="1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hidden="1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hidden="1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hidden="1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hidden="1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hidden="1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hidden="1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hidden="1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hidden="1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hidden="1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hidden="1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hidden="1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hidden="1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hidden="1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hidden="1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hidden="1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hidden="1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hidden="1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hidden="1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hidden="1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hidden="1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hidden="1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hidden="1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hidden="1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hidden="1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hidden="1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hidden="1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hidden="1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hidden="1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hidden="1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hidden="1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hidden="1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hidden="1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hidden="1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hidden="1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hidden="1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hidden="1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hidden="1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hidden="1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hidden="1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hidden="1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hidden="1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hidden="1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hidden="1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hidden="1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hidden="1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hidden="1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hidden="1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hidden="1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hidden="1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hidden="1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hidden="1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hidden="1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hidden="1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hidden="1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hidden="1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hidden="1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hidden="1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hidden="1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hidden="1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hidden="1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hidden="1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hidden="1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hidden="1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hidden="1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hidden="1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hidden="1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hidden="1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hidden="1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hidden="1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hidden="1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hidden="1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hidden="1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hidden="1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hidden="1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hidden="1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hidden="1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hidden="1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hidden="1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hidden="1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hidden="1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hidden="1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hidden="1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hidden="1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hidden="1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hidden="1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hidden="1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hidden="1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hidden="1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hidden="1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hidden="1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hidden="1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hidden="1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hidden="1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hidden="1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hidden="1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hidden="1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hidden="1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hidden="1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hidden="1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hidden="1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hidden="1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hidden="1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hidden="1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hidden="1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hidden="1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hidden="1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hidden="1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hidden="1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hidden="1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hidden="1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hidden="1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hidden="1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hidden="1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hidden="1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hidden="1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hidden="1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hidden="1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hidden="1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hidden="1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hidden="1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hidden="1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hidden="1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hidden="1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hidden="1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hidden="1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hidden="1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hidden="1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hidden="1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hidden="1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hidden="1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hidden="1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hidden="1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hidden="1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hidden="1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hidden="1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hidden="1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hidden="1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hidden="1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hidden="1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hidden="1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hidden="1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hidden="1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hidden="1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hidden="1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hidden="1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hidden="1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hidden="1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hidden="1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hidden="1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hidden="1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hidden="1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hidden="1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hidden="1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hidden="1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hidden="1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hidden="1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hidden="1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hidden="1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hidden="1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hidden="1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hidden="1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hidden="1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hidden="1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hidden="1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hidden="1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hidden="1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hidden="1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hidden="1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hidden="1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hidden="1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hidden="1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hidden="1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hidden="1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hidden="1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hidden="1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hidden="1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hidden="1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hidden="1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hidden="1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hidden="1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hidden="1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hidden="1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hidden="1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hidden="1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hidden="1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hidden="1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hidden="1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hidden="1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hidden="1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hidden="1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hidden="1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hidden="1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hidden="1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hidden="1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hidden="1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hidden="1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hidden="1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hidden="1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hidden="1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hidden="1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hidden="1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hidden="1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hidden="1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hidden="1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hidden="1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hidden="1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hidden="1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hidden="1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hidden="1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hidden="1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hidden="1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hidden="1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hidden="1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hidden="1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hidden="1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hidden="1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hidden="1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hidden="1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hidden="1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hidden="1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hidden="1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hidden="1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hidden="1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hidden="1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hidden="1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hidden="1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hidden="1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hidden="1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hidden="1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hidden="1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hidden="1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hidden="1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hidden="1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hidden="1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hidden="1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hidden="1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hidden="1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hidden="1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hidden="1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hidden="1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hidden="1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hidden="1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hidden="1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hidden="1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hidden="1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hidden="1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hidden="1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hidden="1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hidden="1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hidden="1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hidden="1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hidden="1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hidden="1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hidden="1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hidden="1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hidden="1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hidden="1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hidden="1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hidden="1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hidden="1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hidden="1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hidden="1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hidden="1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hidden="1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hidden="1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hidden="1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hidden="1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hidden="1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hidden="1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hidden="1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hidden="1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hidden="1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hidden="1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hidden="1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hidden="1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hidden="1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hidden="1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hidden="1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hidden="1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hidden="1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hidden="1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hidden="1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hidden="1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hidden="1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hidden="1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hidden="1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hidden="1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hidden="1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hidden="1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hidden="1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hidden="1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hidden="1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hidden="1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hidden="1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hidden="1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hidden="1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hidden="1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hidden="1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hidden="1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hidden="1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hidden="1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hidden="1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hidden="1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hidden="1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hidden="1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hidden="1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hidden="1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hidden="1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hidden="1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hidden="1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hidden="1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hidden="1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hidden="1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hidden="1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hidden="1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hidden="1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hidden="1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hidden="1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hidden="1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hidden="1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hidden="1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hidden="1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hidden="1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hidden="1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hidden="1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hidden="1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hidden="1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hidden="1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hidden="1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hidden="1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hidden="1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hidden="1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hidden="1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hidden="1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hidden="1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hidden="1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hidden="1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hidden="1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hidden="1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hidden="1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hidden="1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hidden="1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hidden="1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hidden="1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hidden="1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hidden="1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hidden="1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hidden="1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hidden="1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hidden="1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hidden="1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hidden="1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hidden="1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hidden="1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hidden="1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hidden="1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hidden="1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hidden="1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hidden="1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hidden="1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hidden="1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hidden="1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hidden="1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hidden="1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hidden="1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hidden="1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hidden="1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hidden="1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hidden="1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hidden="1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hidden="1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hidden="1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hidden="1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hidden="1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hidden="1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hidden="1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hidden="1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hidden="1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hidden="1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hidden="1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hidden="1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hidden="1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hidden="1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hidden="1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hidden="1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hidden="1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hidden="1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hidden="1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hidden="1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hidden="1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hidden="1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hidden="1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hidden="1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hidden="1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hidden="1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hidden="1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hidden="1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hidden="1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hidden="1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hidden="1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hidden="1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hidden="1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hidden="1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hidden="1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hidden="1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hidden="1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hidden="1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hidden="1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hidden="1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hidden="1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hidden="1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hidden="1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hidden="1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hidden="1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hidden="1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hidden="1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hidden="1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hidden="1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hidden="1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hidden="1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hidden="1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hidden="1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hidden="1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hidden="1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hidden="1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hidden="1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hidden="1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hidden="1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hidden="1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hidden="1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hidden="1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hidden="1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hidden="1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hidden="1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hidden="1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hidden="1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hidden="1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hidden="1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hidden="1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hidden="1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hidden="1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hidden="1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hidden="1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hidden="1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hidden="1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hidden="1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hidden="1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hidden="1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hidden="1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hidden="1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hidden="1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hidden="1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hidden="1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hidden="1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hidden="1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hidden="1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hidden="1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hidden="1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hidden="1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hidden="1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hidden="1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hidden="1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hidden="1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hidden="1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hidden="1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hidden="1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hidden="1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hidden="1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hidden="1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hidden="1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hidden="1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hidden="1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hidden="1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hidden="1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hidden="1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hidden="1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hidden="1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hidden="1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hidden="1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hidden="1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hidden="1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hidden="1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hidden="1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hidden="1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hidden="1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hidden="1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hidden="1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hidden="1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hidden="1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hidden="1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hidden="1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hidden="1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hidden="1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hidden="1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hidden="1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hidden="1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hidden="1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hidden="1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hidden="1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hidden="1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hidden="1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hidden="1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hidden="1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hidden="1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hidden="1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hidden="1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hidden="1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hidden="1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hidden="1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hidden="1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hidden="1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hidden="1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hidden="1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hidden="1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hidden="1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hidden="1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hidden="1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hidden="1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hidden="1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hidden="1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hidden="1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hidden="1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hidden="1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hidden="1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hidden="1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hidden="1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hidden="1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hidden="1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hidden="1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hidden="1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hidden="1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hidden="1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hidden="1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hidden="1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hidden="1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hidden="1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hidden="1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hidden="1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hidden="1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hidden="1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hidden="1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hidden="1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hidden="1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hidden="1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hidden="1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hidden="1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hidden="1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hidden="1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hidden="1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hidden="1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hidden="1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hidden="1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hidden="1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hidden="1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hidden="1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hidden="1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hidden="1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hidden="1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hidden="1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hidden="1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hidden="1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hidden="1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hidden="1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hidden="1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hidden="1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hidden="1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hidden="1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hidden="1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hidden="1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hidden="1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hidden="1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hidden="1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hidden="1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hidden="1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hidden="1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hidden="1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hidden="1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hidden="1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hidden="1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hidden="1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hidden="1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hidden="1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hidden="1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hidden="1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hidden="1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hidden="1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hidden="1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hidden="1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hidden="1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hidden="1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hidden="1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hidden="1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hidden="1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hidden="1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hidden="1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hidden="1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hidden="1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hidden="1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hidden="1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hidden="1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hidden="1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hidden="1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hidden="1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hidden="1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hidden="1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hidden="1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hidden="1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hidden="1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hidden="1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hidden="1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hidden="1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hidden="1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hidden="1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hidden="1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hidden="1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hidden="1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hidden="1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hidden="1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hidden="1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hidden="1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hidden="1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hidden="1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hidden="1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hidden="1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hidden="1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hidden="1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hidden="1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hidden="1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hidden="1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hidden="1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hidden="1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hidden="1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hidden="1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hidden="1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hidden="1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hidden="1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hidden="1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hidden="1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hidden="1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hidden="1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hidden="1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hidden="1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hidden="1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hidden="1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hidden="1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hidden="1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hidden="1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hidden="1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hidden="1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hidden="1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hidden="1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hidden="1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hidden="1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hidden="1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hidden="1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hidden="1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hidden="1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hidden="1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hidden="1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hidden="1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hidden="1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hidden="1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hidden="1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hidden="1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hidden="1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hidden="1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hidden="1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hidden="1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hidden="1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hidden="1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hidden="1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hidden="1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hidden="1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hidden="1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hidden="1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hidden="1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hidden="1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hidden="1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hidden="1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hidden="1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hidden="1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hidden="1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hidden="1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hidden="1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hidden="1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hidden="1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hidden="1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hidden="1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hidden="1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hidden="1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hidden="1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hidden="1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hidden="1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hidden="1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hidden="1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hidden="1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hidden="1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hidden="1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hidden="1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hidden="1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hidden="1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hidden="1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hidden="1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hidden="1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hidden="1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hidden="1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hidden="1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hidden="1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hidden="1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hidden="1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hidden="1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hidden="1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hidden="1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hidden="1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hidden="1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hidden="1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hidden="1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hidden="1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hidden="1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hidden="1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hidden="1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hidden="1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hidden="1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hidden="1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hidden="1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hidden="1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hidden="1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hidden="1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hidden="1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hidden="1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hidden="1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hidden="1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hidden="1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hidden="1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hidden="1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hidden="1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hidden="1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hidden="1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hidden="1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hidden="1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hidden="1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hidden="1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hidden="1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hidden="1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hidden="1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hidden="1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hidden="1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hidden="1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hidden="1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hidden="1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hidden="1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hidden="1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hidden="1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hidden="1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hidden="1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hidden="1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hidden="1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hidden="1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hidden="1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hidden="1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hidden="1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hidden="1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hidden="1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hidden="1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hidden="1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hidden="1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hidden="1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hidden="1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hidden="1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hidden="1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hidden="1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hidden="1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hidden="1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hidden="1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hidden="1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hidden="1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hidden="1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hidden="1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hidden="1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hidden="1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hidden="1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hidden="1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hidden="1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hidden="1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hidden="1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hidden="1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hidden="1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hidden="1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hidden="1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hidden="1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hidden="1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hidden="1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hidden="1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hidden="1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hidden="1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hidden="1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hidden="1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hidden="1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hidden="1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hidden="1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hidden="1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hidden="1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hidden="1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hidden="1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hidden="1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hidden="1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hidden="1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hidden="1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hidden="1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hidden="1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hidden="1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hidden="1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hidden="1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hidden="1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hidden="1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hidden="1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hidden="1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hidden="1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hidden="1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hidden="1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hidden="1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hidden="1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hidden="1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hidden="1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hidden="1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hidden="1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hidden="1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hidden="1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hidden="1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hidden="1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hidden="1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hidden="1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hidden="1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hidden="1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hidden="1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hidden="1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hidden="1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hidden="1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hidden="1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hidden="1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hidden="1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hidden="1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hidden="1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hidden="1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hidden="1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hidden="1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hidden="1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hidden="1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hidden="1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hidden="1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hidden="1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hidden="1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hidden="1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hidden="1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hidden="1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hidden="1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hidden="1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hidden="1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hidden="1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hidden="1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hidden="1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hidden="1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hidden="1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hidden="1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hidden="1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hidden="1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hidden="1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hidden="1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hidden="1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hidden="1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hidden="1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hidden="1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hidden="1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hidden="1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hidden="1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hidden="1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hidden="1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hidden="1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hidden="1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hidden="1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hidden="1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hidden="1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hidden="1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hidden="1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hidden="1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hidden="1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hidden="1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hidden="1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hidden="1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hidden="1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hidden="1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hidden="1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hidden="1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hidden="1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hidden="1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hidden="1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hidden="1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hidden="1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hidden="1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hidden="1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hidden="1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hidden="1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hidden="1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hidden="1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hidden="1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hidden="1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hidden="1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hidden="1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hidden="1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hidden="1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hidden="1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hidden="1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hidden="1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hidden="1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hidden="1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hidden="1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hidden="1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hidden="1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hidden="1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hidden="1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hidden="1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hidden="1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hidden="1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hidden="1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hidden="1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hidden="1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hidden="1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hidden="1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hidden="1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hidden="1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hidden="1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hidden="1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hidden="1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hidden="1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hidden="1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hidden="1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hidden="1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hidden="1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hidden="1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hidden="1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hidden="1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hidden="1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hidden="1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hidden="1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hidden="1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hidden="1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hidden="1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hidden="1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hidden="1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hidden="1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hidden="1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hidden="1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hidden="1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hidden="1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hidden="1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hidden="1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hidden="1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hidden="1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hidden="1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hidden="1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hidden="1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hidden="1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hidden="1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hidden="1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hidden="1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hidden="1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hidden="1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hidden="1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hidden="1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hidden="1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hidden="1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hidden="1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hidden="1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hidden="1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hidden="1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hidden="1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hidden="1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hidden="1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hidden="1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hidden="1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hidden="1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hidden="1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hidden="1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hidden="1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hidden="1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hidden="1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hidden="1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hidden="1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hidden="1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hidden="1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hidden="1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hidden="1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hidden="1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hidden="1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hidden="1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hidden="1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hidden="1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hidden="1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hidden="1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hidden="1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hidden="1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hidden="1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hidden="1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hidden="1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hidden="1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hidden="1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hidden="1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hidden="1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hidden="1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hidden="1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hidden="1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hidden="1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hidden="1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hidden="1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hidden="1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hidden="1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hidden="1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hidden="1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hidden="1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hidden="1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hidden="1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hidden="1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hidden="1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hidden="1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hidden="1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hidden="1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hidden="1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hidden="1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hidden="1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hidden="1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hidden="1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hidden="1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hidden="1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hidden="1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hidden="1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hidden="1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hidden="1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hidden="1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hidden="1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hidden="1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hidden="1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hidden="1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hidden="1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hidden="1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hidden="1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hidden="1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hidden="1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hidden="1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hidden="1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hidden="1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hidden="1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hidden="1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hidden="1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hidden="1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hidden="1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hidden="1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hidden="1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hidden="1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hidden="1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hidden="1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hidden="1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hidden="1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hidden="1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hidden="1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hidden="1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hidden="1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hidden="1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hidden="1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hidden="1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hidden="1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hidden="1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hidden="1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hidden="1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hidden="1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hidden="1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hidden="1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hidden="1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hidden="1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hidden="1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hidden="1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hidden="1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hidden="1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hidden="1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hidden="1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hidden="1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hidden="1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hidden="1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hidden="1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hidden="1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hidden="1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hidden="1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hidden="1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hidden="1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hidden="1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hidden="1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hidden="1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hidden="1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hidden="1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hidden="1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hidden="1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hidden="1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hidden="1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hidden="1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hidden="1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hidden="1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hidden="1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hidden="1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hidden="1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hidden="1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hidden="1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hidden="1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hidden="1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hidden="1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hidden="1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hidden="1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hidden="1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hidden="1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hidden="1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hidden="1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hidden="1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hidden="1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hidden="1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hidden="1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hidden="1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hidden="1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hidden="1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hidden="1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hidden="1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hidden="1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hidden="1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hidden="1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hidden="1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hidden="1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hidden="1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hidden="1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hidden="1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hidden="1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hidden="1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hidden="1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hidden="1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hidden="1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hidden="1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hidden="1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hidden="1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hidden="1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hidden="1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hidden="1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hidden="1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hidden="1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hidden="1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hidden="1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hidden="1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hidden="1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hidden="1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hidden="1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hidden="1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hidden="1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hidden="1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hidden="1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hidden="1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hidden="1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hidden="1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hidden="1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hidden="1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hidden="1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hidden="1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hidden="1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hidden="1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hidden="1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hidden="1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hidden="1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hidden="1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hidden="1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hidden="1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hidden="1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hidden="1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hidden="1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hidden="1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hidden="1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hidden="1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hidden="1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hidden="1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hidden="1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hidden="1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hidden="1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hidden="1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hidden="1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hidden="1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hidden="1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hidden="1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hidden="1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hidden="1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hidden="1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hidden="1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hidden="1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hidden="1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hidden="1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hidden="1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hidden="1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hidden="1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hidden="1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hidden="1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hidden="1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hidden="1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hidden="1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hidden="1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hidden="1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hidden="1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hidden="1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hidden="1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hidden="1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hidden="1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hidden="1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hidden="1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hidden="1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hidden="1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hidden="1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hidden="1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hidden="1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hidden="1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hidden="1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hidden="1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hidden="1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hidden="1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hidden="1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hidden="1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hidden="1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hidden="1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hidden="1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hidden="1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hidden="1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hidden="1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hidden="1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hidden="1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hidden="1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hidden="1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hidden="1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hidden="1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hidden="1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hidden="1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hidden="1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hidden="1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hidden="1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hidden="1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hidden="1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hidden="1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hidden="1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hidden="1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hidden="1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hidden="1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hidden="1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hidden="1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hidden="1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hidden="1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hidden="1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hidden="1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hidden="1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hidden="1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hidden="1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hidden="1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hidden="1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hidden="1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hidden="1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hidden="1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hidden="1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hidden="1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hidden="1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hidden="1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hidden="1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hidden="1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hidden="1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hidden="1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hidden="1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hidden="1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hidden="1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hidden="1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hidden="1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hidden="1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hidden="1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hidden="1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hidden="1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hidden="1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hidden="1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hidden="1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hidden="1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hidden="1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hidden="1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hidden="1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hidden="1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hidden="1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hidden="1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hidden="1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hidden="1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hidden="1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hidden="1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hidden="1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hidden="1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hidden="1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hidden="1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hidden="1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hidden="1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hidden="1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hidden="1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hidden="1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hidden="1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hidden="1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hidden="1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hidden="1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hidden="1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hidden="1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hidden="1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hidden="1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hidden="1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hidden="1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hidden="1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hidden="1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hidden="1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hidden="1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hidden="1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hidden="1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hidden="1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hidden="1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hidden="1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hidden="1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hidden="1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hidden="1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hidden="1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hidden="1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hidden="1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hidden="1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hidden="1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hidden="1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hidden="1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hidden="1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hidden="1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hidden="1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hidden="1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hidden="1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hidden="1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hidden="1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hidden="1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hidden="1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hidden="1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hidden="1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hidden="1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hidden="1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hidden="1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hidden="1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hidden="1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hidden="1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hidden="1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hidden="1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hidden="1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hidden="1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hidden="1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hidden="1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hidden="1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hidden="1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hidden="1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hidden="1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hidden="1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hidden="1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hidden="1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hidden="1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hidden="1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hidden="1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hidden="1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hidden="1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hidden="1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hidden="1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hidden="1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hidden="1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hidden="1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hidden="1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hidden="1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hidden="1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hidden="1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hidden="1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hidden="1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hidden="1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hidden="1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hidden="1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hidden="1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hidden="1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hidden="1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hidden="1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hidden="1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hidden="1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hidden="1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hidden="1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hidden="1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hidden="1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hidden="1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hidden="1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hidden="1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hidden="1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hidden="1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hidden="1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hidden="1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hidden="1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hidden="1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hidden="1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hidden="1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hidden="1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hidden="1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hidden="1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hidden="1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hidden="1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hidden="1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hidden="1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hidden="1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hidden="1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hidden="1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hidden="1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hidden="1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hidden="1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hidden="1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hidden="1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hidden="1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hidden="1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hidden="1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hidden="1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hidden="1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hidden="1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hidden="1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hidden="1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hidden="1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hidden="1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hidden="1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hidden="1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hidden="1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hidden="1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hidden="1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hidden="1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hidden="1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hidden="1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hidden="1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hidden="1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hidden="1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hidden="1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hidden="1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hidden="1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hidden="1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hidden="1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hidden="1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hidden="1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hidden="1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hidden="1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hidden="1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hidden="1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hidden="1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hidden="1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hidden="1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hidden="1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hidden="1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hidden="1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hidden="1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hidden="1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hidden="1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hidden="1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hidden="1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hidden="1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hidden="1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hidden="1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hidden="1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hidden="1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hidden="1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hidden="1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hidden="1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hidden="1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hidden="1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hidden="1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hidden="1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hidden="1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hidden="1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hidden="1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hidden="1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hidden="1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hidden="1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hidden="1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hidden="1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hidden="1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hidden="1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hidden="1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hidden="1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hidden="1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hidden="1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hidden="1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hidden="1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hidden="1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hidden="1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hidden="1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hidden="1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hidden="1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hidden="1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hidden="1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hidden="1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hidden="1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hidden="1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hidden="1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hidden="1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hidden="1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hidden="1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hidden="1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hidden="1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hidden="1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hidden="1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hidden="1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hidden="1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hidden="1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hidden="1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hidden="1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hidden="1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hidden="1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hidden="1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hidden="1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hidden="1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hidden="1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hidden="1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hidden="1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hidden="1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hidden="1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hidden="1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hidden="1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hidden="1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hidden="1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hidden="1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hidden="1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hidden="1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hidden="1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hidden="1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hidden="1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hidden="1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hidden="1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hidden="1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hidden="1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hidden="1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hidden="1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hidden="1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hidden="1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hidden="1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hidden="1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hidden="1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hidden="1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hidden="1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hidden="1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hidden="1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hidden="1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hidden="1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hidden="1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hidden="1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hidden="1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hidden="1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hidden="1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hidden="1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hidden="1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hidden="1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hidden="1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hidden="1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hidden="1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hidden="1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hidden="1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hidden="1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hidden="1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hidden="1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hidden="1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hidden="1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hidden="1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hidden="1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hidden="1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hidden="1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hidden="1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hidden="1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hidden="1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hidden="1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hidden="1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hidden="1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hidden="1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hidden="1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hidden="1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hidden="1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hidden="1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hidden="1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hidden="1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hidden="1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hidden="1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hidden="1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hidden="1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hidden="1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hidden="1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hidden="1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hidden="1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hidden="1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hidden="1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hidden="1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hidden="1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hidden="1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hidden="1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hidden="1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hidden="1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hidden="1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hidden="1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hidden="1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hidden="1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hidden="1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hidden="1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hidden="1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hidden="1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hidden="1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hidden="1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hidden="1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hidden="1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hidden="1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hidden="1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hidden="1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hidden="1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hidden="1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hidden="1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hidden="1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hidden="1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hidden="1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hidden="1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hidden="1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hidden="1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hidden="1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hidden="1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hidden="1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hidden="1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hidden="1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hidden="1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hidden="1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hidden="1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hidden="1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hidden="1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hidden="1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hidden="1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hidden="1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hidden="1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hidden="1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hidden="1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hidden="1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hidden="1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hidden="1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hidden="1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hidden="1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hidden="1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hidden="1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hidden="1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hidden="1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hidden="1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hidden="1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hidden="1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hidden="1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hidden="1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hidden="1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hidden="1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hidden="1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hidden="1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hidden="1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hidden="1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hidden="1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hidden="1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hidden="1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hidden="1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hidden="1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hidden="1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hidden="1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hidden="1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hidden="1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hidden="1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hidden="1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hidden="1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hidden="1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hidden="1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hidden="1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hidden="1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hidden="1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hidden="1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hidden="1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hidden="1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hidden="1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hidden="1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hidden="1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hidden="1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hidden="1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hidden="1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hidden="1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hidden="1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hidden="1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hidden="1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hidden="1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hidden="1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hidden="1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hidden="1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hidden="1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hidden="1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hidden="1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hidden="1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hidden="1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hidden="1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hidden="1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hidden="1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hidden="1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hidden="1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hidden="1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hidden="1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hidden="1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hidden="1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hidden="1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hidden="1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hidden="1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hidden="1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hidden="1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hidden="1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hidden="1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hidden="1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hidden="1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hidden="1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hidden="1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hidden="1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hidden="1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hidden="1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hidden="1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hidden="1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hidden="1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hidden="1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hidden="1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hidden="1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hidden="1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hidden="1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hidden="1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hidden="1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hidden="1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hidden="1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hidden="1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hidden="1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hidden="1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hidden="1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hidden="1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hidden="1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hidden="1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hidden="1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hidden="1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hidden="1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hidden="1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hidden="1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hidden="1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hidden="1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hidden="1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hidden="1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hidden="1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hidden="1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hidden="1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hidden="1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hidden="1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hidden="1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hidden="1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hidden="1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hidden="1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hidden="1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hidden="1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hidden="1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hidden="1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hidden="1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hidden="1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hidden="1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hidden="1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hidden="1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hidden="1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hidden="1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hidden="1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hidden="1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hidden="1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hidden="1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hidden="1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hidden="1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hidden="1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hidden="1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hidden="1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hidden="1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hidden="1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hidden="1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hidden="1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hidden="1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hidden="1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hidden="1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hidden="1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hidden="1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hidden="1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hidden="1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hidden="1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hidden="1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hidden="1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hidden="1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hidden="1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hidden="1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hidden="1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hidden="1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hidden="1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hidden="1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hidden="1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hidden="1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hidden="1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hidden="1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hidden="1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hidden="1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hidden="1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hidden="1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hidden="1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hidden="1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hidden="1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hidden="1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hidden="1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hidden="1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hidden="1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hidden="1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hidden="1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hidden="1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hidden="1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hidden="1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hidden="1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hidden="1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hidden="1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hidden="1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hidden="1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hidden="1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hidden="1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hidden="1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hidden="1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hidden="1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hidden="1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hidden="1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hidden="1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hidden="1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hidden="1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hidden="1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hidden="1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hidden="1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hidden="1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hidden="1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hidden="1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hidden="1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hidden="1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hidden="1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hidden="1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hidden="1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hidden="1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hidden="1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hidden="1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hidden="1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hidden="1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hidden="1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hidden="1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hidden="1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hidden="1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hidden="1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hidden="1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hidden="1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hidden="1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hidden="1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hidden="1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hidden="1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hidden="1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hidden="1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hidden="1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hidden="1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hidden="1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hidden="1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hidden="1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hidden="1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hidden="1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hidden="1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hidden="1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hidden="1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hidden="1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hidden="1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hidden="1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hidden="1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hidden="1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hidden="1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hidden="1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hidden="1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hidden="1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hidden="1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hidden="1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hidden="1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hidden="1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hidden="1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hidden="1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hidden="1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hidden="1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hidden="1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hidden="1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hidden="1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hidden="1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hidden="1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hidden="1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hidden="1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hidden="1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hidden="1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hidden="1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hidden="1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hidden="1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hidden="1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hidden="1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hidden="1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hidden="1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hidden="1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hidden="1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hidden="1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hidden="1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hidden="1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hidden="1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hidden="1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hidden="1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hidden="1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hidden="1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hidden="1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hidden="1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hidden="1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hidden="1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hidden="1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hidden="1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hidden="1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hidden="1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hidden="1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hidden="1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hidden="1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hidden="1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hidden="1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hidden="1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hidden="1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hidden="1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hidden="1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hidden="1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hidden="1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hidden="1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hidden="1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hidden="1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hidden="1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hidden="1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hidden="1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hidden="1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hidden="1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hidden="1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hidden="1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hidden="1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hidden="1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hidden="1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hidden="1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hidden="1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hidden="1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hidden="1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hidden="1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hidden="1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hidden="1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hidden="1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hidden="1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hidden="1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hidden="1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hidden="1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hidden="1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hidden="1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hidden="1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hidden="1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hidden="1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hidden="1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hidden="1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hidden="1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hidden="1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hidden="1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hidden="1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hidden="1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hidden="1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hidden="1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hidden="1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hidden="1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hidden="1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hidden="1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hidden="1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hidden="1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hidden="1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hidden="1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hidden="1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hidden="1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hidden="1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hidden="1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hidden="1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hidden="1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hidden="1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hidden="1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hidden="1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hidden="1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hidden="1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hidden="1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hidden="1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hidden="1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hidden="1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hidden="1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hidden="1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hidden="1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hidden="1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hidden="1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hidden="1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hidden="1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hidden="1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hidden="1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hidden="1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hidden="1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hidden="1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hidden="1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hidden="1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hidden="1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hidden="1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hidden="1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hidden="1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hidden="1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hidden="1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hidden="1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hidden="1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hidden="1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hidden="1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hidden="1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hidden="1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hidden="1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hidden="1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hidden="1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hidden="1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hidden="1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hidden="1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hidden="1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hidden="1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hidden="1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hidden="1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hidden="1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hidden="1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hidden="1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hidden="1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hidden="1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hidden="1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hidden="1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hidden="1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hidden="1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hidden="1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hidden="1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hidden="1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hidden="1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hidden="1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hidden="1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hidden="1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hidden="1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hidden="1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hidden="1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hidden="1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hidden="1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hidden="1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hidden="1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hidden="1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hidden="1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hidden="1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hidden="1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hidden="1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hidden="1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hidden="1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hidden="1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hidden="1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hidden="1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hidden="1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hidden="1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hidden="1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hidden="1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hidden="1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hidden="1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hidden="1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hidden="1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hidden="1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hidden="1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hidden="1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hidden="1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hidden="1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hidden="1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hidden="1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hidden="1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hidden="1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hidden="1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hidden="1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hidden="1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hidden="1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hidden="1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hidden="1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hidden="1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hidden="1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hidden="1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hidden="1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hidden="1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hidden="1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hidden="1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hidden="1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hidden="1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hidden="1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hidden="1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hidden="1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hidden="1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hidden="1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hidden="1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hidden="1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hidden="1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hidden="1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hidden="1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hidden="1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hidden="1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hidden="1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hidden="1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hidden="1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hidden="1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hidden="1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hidden="1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hidden="1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hidden="1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hidden="1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hidden="1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hidden="1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hidden="1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hidden="1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hidden="1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hidden="1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hidden="1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hidden="1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hidden="1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hidden="1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hidden="1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hidden="1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hidden="1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hidden="1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hidden="1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hidden="1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hidden="1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hidden="1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hidden="1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hidden="1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hidden="1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hidden="1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hidden="1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hidden="1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hidden="1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hidden="1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hidden="1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hidden="1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hidden="1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hidden="1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hidden="1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hidden="1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hidden="1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hidden="1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hidden="1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hidden="1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hidden="1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hidden="1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hidden="1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hidden="1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hidden="1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hidden="1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hidden="1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hidden="1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hidden="1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hidden="1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hidden="1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hidden="1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hidden="1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hidden="1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hidden="1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hidden="1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hidden="1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hidden="1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hidden="1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hidden="1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hidden="1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hidden="1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hidden="1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hidden="1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hidden="1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hidden="1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hidden="1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hidden="1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hidden="1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hidden="1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hidden="1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hidden="1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hidden="1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hidden="1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hidden="1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hidden="1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hidden="1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hidden="1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hidden="1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hidden="1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hidden="1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hidden="1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hidden="1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hidden="1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hidden="1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hidden="1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hidden="1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hidden="1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hidden="1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hidden="1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hidden="1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hidden="1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hidden="1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hidden="1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hidden="1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hidden="1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hidden="1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hidden="1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hidden="1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hidden="1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hidden="1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hidden="1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hidden="1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hidden="1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hidden="1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hidden="1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hidden="1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hidden="1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hidden="1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hidden="1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hidden="1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hidden="1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hidden="1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hidden="1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hidden="1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hidden="1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hidden="1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hidden="1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hidden="1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hidden="1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hidden="1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hidden="1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hidden="1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hidden="1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hidden="1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hidden="1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hidden="1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hidden="1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hidden="1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hidden="1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hidden="1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hidden="1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hidden="1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hidden="1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hidden="1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hidden="1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hidden="1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hidden="1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hidden="1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hidden="1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hidden="1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hidden="1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hidden="1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hidden="1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hidden="1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hidden="1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hidden="1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hidden="1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hidden="1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hidden="1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hidden="1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hidden="1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hidden="1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hidden="1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hidden="1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hidden="1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hidden="1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hidden="1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hidden="1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hidden="1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hidden="1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hidden="1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hidden="1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hidden="1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hidden="1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hidden="1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hidden="1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hidden="1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hidden="1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hidden="1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hidden="1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hidden="1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hidden="1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hidden="1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hidden="1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hidden="1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hidden="1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hidden="1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hidden="1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hidden="1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hidden="1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hidden="1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hidden="1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hidden="1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hidden="1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hidden="1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hidden="1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hidden="1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hidden="1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hidden="1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hidden="1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hidden="1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hidden="1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hidden="1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hidden="1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hidden="1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hidden="1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hidden="1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hidden="1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hidden="1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hidden="1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hidden="1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hidden="1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hidden="1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hidden="1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hidden="1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hidden="1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hidden="1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hidden="1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hidden="1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hidden="1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hidden="1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hidden="1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hidden="1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hidden="1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hidden="1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hidden="1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hidden="1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hidden="1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hidden="1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hidden="1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hidden="1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hidden="1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hidden="1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hidden="1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hidden="1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hidden="1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hidden="1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hidden="1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hidden="1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hidden="1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hidden="1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hidden="1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hidden="1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hidden="1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hidden="1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hidden="1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hidden="1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hidden="1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hidden="1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hidden="1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hidden="1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hidden="1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hidden="1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hidden="1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hidden="1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hidden="1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hidden="1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hidden="1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hidden="1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hidden="1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hidden="1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hidden="1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hidden="1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hidden="1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hidden="1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hidden="1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hidden="1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hidden="1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hidden="1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hidden="1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hidden="1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hidden="1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hidden="1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hidden="1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hidden="1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hidden="1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hidden="1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hidden="1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hidden="1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hidden="1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hidden="1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hidden="1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hidden="1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hidden="1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hidden="1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hidden="1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hidden="1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hidden="1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hidden="1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hidden="1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hidden="1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hidden="1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hidden="1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hidden="1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hidden="1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hidden="1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hidden="1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hidden="1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hidden="1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hidden="1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hidden="1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hidden="1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hidden="1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hidden="1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hidden="1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hidden="1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hidden="1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hidden="1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hidden="1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hidden="1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hidden="1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hidden="1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hidden="1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hidden="1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hidden="1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hidden="1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hidden="1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hidden="1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hidden="1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hidden="1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hidden="1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hidden="1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hidden="1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hidden="1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hidden="1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hidden="1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hidden="1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hidden="1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hidden="1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hidden="1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hidden="1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hidden="1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hidden="1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hidden="1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hidden="1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hidden="1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hidden="1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hidden="1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hidden="1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hidden="1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hidden="1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hidden="1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hidden="1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hidden="1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hidden="1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hidden="1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hidden="1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hidden="1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hidden="1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hidden="1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hidden="1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hidden="1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hidden="1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hidden="1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hidden="1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hidden="1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hidden="1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hidden="1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hidden="1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hidden="1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hidden="1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hidden="1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hidden="1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hidden="1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hidden="1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hidden="1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hidden="1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hidden="1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hidden="1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hidden="1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hidden="1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hidden="1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hidden="1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hidden="1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hidden="1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hidden="1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hidden="1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hidden="1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hidden="1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hidden="1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hidden="1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hidden="1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hidden="1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hidden="1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hidden="1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hidden="1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hidden="1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hidden="1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hidden="1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hidden="1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hidden="1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hidden="1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hidden="1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hidden="1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hidden="1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hidden="1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hidden="1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hidden="1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hidden="1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hidden="1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hidden="1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hidden="1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hidden="1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hidden="1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hidden="1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hidden="1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hidden="1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hidden="1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hidden="1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hidden="1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hidden="1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hidden="1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hidden="1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hidden="1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hidden="1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hidden="1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hidden="1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hidden="1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hidden="1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hidden="1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hidden="1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hidden="1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hidden="1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hidden="1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hidden="1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hidden="1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hidden="1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hidden="1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hidden="1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hidden="1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hidden="1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hidden="1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hidden="1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hidden="1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hidden="1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hidden="1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hidden="1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hidden="1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hidden="1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hidden="1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hidden="1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hidden="1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hidden="1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hidden="1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hidden="1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hidden="1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hidden="1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hidden="1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hidden="1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hidden="1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hidden="1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hidden="1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hidden="1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hidden="1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hidden="1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hidden="1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hidden="1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hidden="1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hidden="1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hidden="1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hidden="1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hidden="1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hidden="1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hidden="1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hidden="1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hidden="1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hidden="1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hidden="1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hidden="1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hidden="1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hidden="1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hidden="1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hidden="1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hidden="1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hidden="1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hidden="1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hidden="1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hidden="1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hidden="1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hidden="1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hidden="1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hidden="1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hidden="1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hidden="1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hidden="1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hidden="1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hidden="1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hidden="1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hidden="1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hidden="1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hidden="1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hidden="1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hidden="1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hidden="1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hidden="1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hidden="1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hidden="1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hidden="1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hidden="1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hidden="1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hidden="1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hidden="1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hidden="1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hidden="1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hidden="1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hidden="1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hidden="1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hidden="1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hidden="1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hidden="1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hidden="1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hidden="1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hidden="1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hidden="1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hidden="1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hidden="1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hidden="1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hidden="1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hidden="1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hidden="1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hidden="1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hidden="1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hidden="1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hidden="1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hidden="1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hidden="1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hidden="1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hidden="1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hidden="1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hidden="1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hidden="1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hidden="1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hidden="1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hidden="1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hidden="1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hidden="1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hidden="1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hidden="1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hidden="1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hidden="1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hidden="1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hidden="1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hidden="1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hidden="1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hidden="1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hidden="1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hidden="1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hidden="1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hidden="1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hidden="1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hidden="1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hidden="1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hidden="1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hidden="1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hidden="1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hidden="1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hidden="1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hidden="1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hidden="1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hidden="1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hidden="1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hidden="1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hidden="1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hidden="1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hidden="1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hidden="1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hidden="1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hidden="1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hidden="1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hidden="1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hidden="1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hidden="1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hidden="1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hidden="1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hidden="1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hidden="1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hidden="1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hidden="1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hidden="1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hidden="1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hidden="1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hidden="1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hidden="1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hidden="1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hidden="1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hidden="1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hidden="1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hidden="1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hidden="1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hidden="1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hidden="1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hidden="1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hidden="1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hidden="1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hidden="1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hidden="1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hidden="1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hidden="1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hidden="1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hidden="1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hidden="1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hidden="1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hidden="1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hidden="1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hidden="1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hidden="1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hidden="1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hidden="1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hidden="1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hidden="1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hidden="1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hidden="1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hidden="1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hidden="1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hidden="1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hidden="1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hidden="1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hidden="1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hidden="1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hidden="1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hidden="1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hidden="1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hidden="1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hidden="1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hidden="1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hidden="1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hidden="1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hidden="1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hidden="1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hidden="1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hidden="1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hidden="1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hidden="1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hidden="1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hidden="1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hidden="1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hidden="1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hidden="1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hidden="1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hidden="1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hidden="1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hidden="1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hidden="1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hidden="1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hidden="1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hidden="1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hidden="1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hidden="1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hidden="1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hidden="1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hidden="1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hidden="1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hidden="1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hidden="1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hidden="1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hidden="1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hidden="1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hidden="1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hidden="1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hidden="1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hidden="1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hidden="1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hidden="1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hidden="1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hidden="1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hidden="1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hidden="1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hidden="1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hidden="1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hidden="1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hidden="1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hidden="1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hidden="1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hidden="1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hidden="1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hidden="1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hidden="1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hidden="1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hidden="1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hidden="1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hidden="1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hidden="1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hidden="1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hidden="1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hidden="1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hidden="1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hidden="1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hidden="1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hidden="1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hidden="1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hidden="1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hidden="1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hidden="1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hidden="1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hidden="1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hidden="1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hidden="1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hidden="1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hidden="1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hidden="1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hidden="1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hidden="1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hidden="1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hidden="1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hidden="1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hidden="1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hidden="1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hidden="1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hidden="1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hidden="1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hidden="1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hidden="1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hidden="1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hidden="1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hidden="1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hidden="1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hidden="1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hidden="1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hidden="1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hidden="1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hidden="1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hidden="1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hidden="1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hidden="1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hidden="1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hidden="1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hidden="1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hidden="1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hidden="1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hidden="1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hidden="1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hidden="1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hidden="1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hidden="1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hidden="1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hidden="1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hidden="1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hidden="1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hidden="1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hidden="1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hidden="1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hidden="1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hidden="1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hidden="1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hidden="1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hidden="1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hidden="1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hidden="1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hidden="1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hidden="1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hidden="1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hidden="1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hidden="1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hidden="1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hidden="1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hidden="1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hidden="1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hidden="1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hidden="1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hidden="1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hidden="1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hidden="1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hidden="1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hidden="1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hidden="1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hidden="1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hidden="1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hidden="1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hidden="1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hidden="1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hidden="1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hidden="1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hidden="1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hidden="1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hidden="1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hidden="1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hidden="1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hidden="1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hidden="1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hidden="1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hidden="1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hidden="1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hidden="1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hidden="1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hidden="1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hidden="1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hidden="1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hidden="1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hidden="1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hidden="1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hidden="1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hidden="1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hidden="1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hidden="1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hidden="1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hidden="1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hidden="1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hidden="1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hidden="1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hidden="1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hidden="1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hidden="1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hidden="1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hidden="1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hidden="1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hidden="1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hidden="1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hidden="1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hidden="1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hidden="1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hidden="1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hidden="1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hidden="1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hidden="1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hidden="1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hidden="1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hidden="1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hidden="1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hidden="1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hidden="1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hidden="1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hidden="1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hidden="1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hidden="1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hidden="1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hidden="1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hidden="1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hidden="1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hidden="1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hidden="1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hidden="1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hidden="1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hidden="1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hidden="1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hidden="1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hidden="1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hidden="1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hidden="1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hidden="1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hidden="1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hidden="1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hidden="1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hidden="1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hidden="1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hidden="1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hidden="1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hidden="1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hidden="1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hidden="1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hidden="1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hidden="1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hidden="1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hidden="1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hidden="1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hidden="1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hidden="1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hidden="1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hidden="1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hidden="1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hidden="1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hidden="1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hidden="1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hidden="1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hidden="1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hidden="1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hidden="1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hidden="1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hidden="1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hidden="1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hidden="1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hidden="1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hidden="1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hidden="1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hidden="1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hidden="1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hidden="1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hidden="1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hidden="1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hidden="1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hidden="1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hidden="1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hidden="1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hidden="1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hidden="1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hidden="1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hidden="1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hidden="1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hidden="1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hidden="1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hidden="1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hidden="1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hidden="1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hidden="1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hidden="1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hidden="1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hidden="1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hidden="1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hidden="1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hidden="1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hidden="1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hidden="1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hidden="1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hidden="1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hidden="1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hidden="1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hidden="1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hidden="1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hidden="1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hidden="1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hidden="1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hidden="1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hidden="1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hidden="1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hidden="1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hidden="1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hidden="1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hidden="1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hidden="1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hidden="1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hidden="1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hidden="1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hidden="1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hidden="1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hidden="1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hidden="1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hidden="1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hidden="1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hidden="1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hidden="1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hidden="1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hidden="1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hidden="1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hidden="1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hidden="1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hidden="1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hidden="1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hidden="1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hidden="1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hidden="1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hidden="1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hidden="1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hidden="1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hidden="1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hidden="1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hidden="1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hidden="1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hidden="1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hidden="1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hidden="1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hidden="1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hidden="1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hidden="1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hidden="1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hidden="1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hidden="1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hidden="1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hidden="1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hidden="1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hidden="1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hidden="1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hidden="1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hidden="1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hidden="1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hidden="1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hidden="1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hidden="1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hidden="1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hidden="1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hidden="1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hidden="1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hidden="1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hidden="1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hidden="1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hidden="1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hidden="1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hidden="1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hidden="1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hidden="1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hidden="1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hidden="1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hidden="1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hidden="1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hidden="1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hidden="1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hidden="1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hidden="1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hidden="1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hidden="1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hidden="1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hidden="1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hidden="1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hidden="1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hidden="1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hidden="1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hidden="1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hidden="1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hidden="1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hidden="1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hidden="1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hidden="1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hidden="1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hidden="1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hidden="1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hidden="1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hidden="1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hidden="1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hidden="1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hidden="1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hidden="1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hidden="1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hidden="1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hidden="1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hidden="1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hidden="1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hidden="1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hidden="1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hidden="1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hidden="1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hidden="1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hidden="1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hidden="1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hidden="1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hidden="1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hidden="1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hidden="1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hidden="1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hidden="1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hidden="1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hidden="1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hidden="1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hidden="1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hidden="1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hidden="1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hidden="1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hidden="1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hidden="1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hidden="1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hidden="1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hidden="1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hidden="1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hidden="1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hidden="1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hidden="1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hidden="1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hidden="1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hidden="1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hidden="1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hidden="1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hidden="1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hidden="1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hidden="1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hidden="1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hidden="1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hidden="1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hidden="1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hidden="1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hidden="1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hidden="1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hidden="1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hidden="1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hidden="1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hidden="1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hidden="1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hidden="1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hidden="1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hidden="1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hidden="1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hidden="1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hidden="1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hidden="1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hidden="1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hidden="1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hidden="1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hidden="1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hidden="1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hidden="1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hidden="1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hidden="1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hidden="1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hidden="1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hidden="1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hidden="1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hidden="1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hidden="1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hidden="1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hidden="1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hidden="1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hidden="1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hidden="1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hidden="1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hidden="1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hidden="1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hidden="1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hidden="1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hidden="1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hidden="1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hidden="1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hidden="1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hidden="1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hidden="1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hidden="1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hidden="1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hidden="1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hidden="1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hidden="1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hidden="1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hidden="1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hidden="1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hidden="1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hidden="1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hidden="1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hidden="1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hidden="1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hidden="1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hidden="1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hidden="1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hidden="1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hidden="1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hidden="1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hidden="1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hidden="1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hidden="1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hidden="1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hidden="1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hidden="1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hidden="1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hidden="1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hidden="1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hidden="1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hidden="1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hidden="1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hidden="1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hidden="1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hidden="1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hidden="1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hidden="1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hidden="1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hidden="1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hidden="1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hidden="1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hidden="1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hidden="1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hidden="1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hidden="1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hidden="1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hidden="1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hidden="1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hidden="1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hidden="1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hidden="1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hidden="1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hidden="1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hidden="1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hidden="1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hidden="1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hidden="1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hidden="1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hidden="1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hidden="1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hidden="1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hidden="1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hidden="1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hidden="1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hidden="1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hidden="1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hidden="1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hidden="1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hidden="1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hidden="1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hidden="1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hidden="1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hidden="1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hidden="1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hidden="1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hidden="1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hidden="1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hidden="1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hidden="1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hidden="1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hidden="1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hidden="1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hidden="1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hidden="1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hidden="1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hidden="1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hidden="1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hidden="1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hidden="1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hidden="1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hidden="1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hidden="1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hidden="1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hidden="1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hidden="1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hidden="1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hidden="1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hidden="1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hidden="1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hidden="1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hidden="1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hidden="1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hidden="1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hidden="1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hidden="1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hidden="1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hidden="1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hidden="1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hidden="1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hidden="1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hidden="1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hidden="1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hidden="1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hidden="1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hidden="1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hidden="1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hidden="1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hidden="1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hidden="1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hidden="1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hidden="1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hidden="1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hidden="1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hidden="1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hidden="1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hidden="1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hidden="1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hidden="1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hidden="1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hidden="1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hidden="1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hidden="1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hidden="1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hidden="1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hidden="1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hidden="1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hidden="1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hidden="1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hidden="1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hidden="1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hidden="1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hidden="1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hidden="1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hidden="1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hidden="1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hidden="1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hidden="1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hidden="1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hidden="1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hidden="1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hidden="1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hidden="1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hidden="1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hidden="1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hidden="1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hidden="1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hidden="1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hidden="1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hidden="1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hidden="1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hidden="1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hidden="1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hidden="1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hidden="1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hidden="1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hidden="1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hidden="1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hidden="1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hidden="1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hidden="1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hidden="1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hidden="1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hidden="1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hidden="1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hidden="1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hidden="1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hidden="1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hidden="1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hidden="1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hidden="1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hidden="1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hidden="1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hidden="1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hidden="1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hidden="1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hidden="1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hidden="1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hidden="1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hidden="1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hidden="1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hidden="1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hidden="1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hidden="1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hidden="1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hidden="1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hidden="1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hidden="1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hidden="1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hidden="1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hidden="1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hidden="1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hidden="1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hidden="1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hidden="1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hidden="1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hidden="1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hidden="1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hidden="1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hidden="1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hidden="1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hidden="1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hidden="1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hidden="1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hidden="1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hidden="1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hidden="1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hidden="1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hidden="1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hidden="1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hidden="1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hidden="1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hidden="1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hidden="1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hidden="1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hidden="1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hidden="1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hidden="1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hidden="1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hidden="1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hidden="1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hidden="1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hidden="1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hidden="1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hidden="1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hidden="1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hidden="1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hidden="1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hidden="1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hidden="1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hidden="1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hidden="1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hidden="1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hidden="1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hidden="1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hidden="1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hidden="1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hidden="1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hidden="1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hidden="1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hidden="1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hidden="1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hidden="1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hidden="1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hidden="1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hidden="1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hidden="1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hidden="1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hidden="1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hidden="1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hidden="1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hidden="1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hidden="1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hidden="1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hidden="1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hidden="1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hidden="1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hidden="1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hidden="1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hidden="1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hidden="1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hidden="1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hidden="1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hidden="1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hidden="1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hidden="1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hidden="1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hidden="1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hidden="1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hidden="1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hidden="1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hidden="1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hidden="1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hidden="1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hidden="1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hidden="1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hidden="1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hidden="1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hidden="1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hidden="1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hidden="1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hidden="1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hidden="1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hidden="1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hidden="1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hidden="1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hidden="1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hidden="1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hidden="1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hidden="1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hidden="1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hidden="1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hidden="1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hidden="1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hidden="1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hidden="1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hidden="1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hidden="1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hidden="1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hidden="1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hidden="1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hidden="1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hidden="1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hidden="1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hidden="1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hidden="1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hidden="1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hidden="1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hidden="1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hidden="1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hidden="1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hidden="1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hidden="1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hidden="1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hidden="1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hidden="1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hidden="1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hidden="1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hidden="1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hidden="1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hidden="1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hidden="1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hidden="1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hidden="1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hidden="1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hidden="1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hidden="1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hidden="1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hidden="1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hidden="1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hidden="1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hidden="1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hidden="1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hidden="1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hidden="1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hidden="1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hidden="1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hidden="1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hidden="1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hidden="1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hidden="1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hidden="1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hidden="1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hidden="1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hidden="1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hidden="1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hidden="1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hidden="1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hidden="1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hidden="1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hidden="1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hidden="1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hidden="1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hidden="1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hidden="1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hidden="1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hidden="1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hidden="1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hidden="1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hidden="1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hidden="1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hidden="1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hidden="1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hidden="1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hidden="1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hidden="1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hidden="1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hidden="1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hidden="1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hidden="1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hidden="1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hidden="1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hidden="1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hidden="1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hidden="1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hidden="1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hidden="1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hidden="1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hidden="1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hidden="1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hidden="1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hidden="1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hidden="1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hidden="1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hidden="1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hidden="1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hidden="1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hidden="1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hidden="1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hidden="1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hidden="1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hidden="1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hidden="1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hidden="1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hidden="1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hidden="1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hidden="1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hidden="1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hidden="1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hidden="1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hidden="1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hidden="1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hidden="1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hidden="1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hidden="1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hidden="1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hidden="1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hidden="1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hidden="1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hidden="1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hidden="1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hidden="1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hidden="1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hidden="1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hidden="1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hidden="1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hidden="1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hidden="1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hidden="1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hidden="1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hidden="1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hidden="1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hidden="1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hidden="1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hidden="1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hidden="1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hidden="1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hidden="1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hidden="1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hidden="1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hidden="1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hidden="1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hidden="1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hidden="1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hidden="1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hidden="1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hidden="1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hidden="1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hidden="1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hidden="1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hidden="1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hidden="1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hidden="1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hidden="1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hidden="1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hidden="1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hidden="1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hidden="1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hidden="1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hidden="1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hidden="1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hidden="1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hidden="1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hidden="1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hidden="1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hidden="1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hidden="1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hidden="1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hidden="1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hidden="1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hidden="1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hidden="1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hidden="1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hidden="1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hidden="1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hidden="1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hidden="1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hidden="1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hidden="1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hidden="1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hidden="1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hidden="1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hidden="1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hidden="1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hidden="1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hidden="1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hidden="1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hidden="1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hidden="1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hidden="1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hidden="1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hidden="1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hidden="1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hidden="1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hidden="1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hidden="1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hidden="1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hidden="1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hidden="1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hidden="1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hidden="1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hidden="1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hidden="1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hidden="1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hidden="1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hidden="1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hidden="1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hidden="1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hidden="1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hidden="1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hidden="1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hidden="1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hidden="1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hidden="1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hidden="1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hidden="1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hidden="1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hidden="1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hidden="1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hidden="1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hidden="1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hidden="1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hidden="1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hidden="1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hidden="1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hidden="1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hidden="1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hidden="1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hidden="1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hidden="1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hidden="1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hidden="1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hidden="1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hidden="1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hidden="1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hidden="1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hidden="1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hidden="1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hidden="1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hidden="1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hidden="1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hidden="1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hidden="1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hidden="1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hidden="1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hidden="1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hidden="1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hidden="1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hidden="1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hidden="1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hidden="1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hidden="1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hidden="1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hidden="1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hidden="1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hidden="1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hidden="1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hidden="1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hidden="1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hidden="1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hidden="1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hidden="1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hidden="1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hidden="1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hidden="1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hidden="1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hidden="1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hidden="1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hidden="1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hidden="1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hidden="1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hidden="1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hidden="1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hidden="1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hidden="1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hidden="1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hidden="1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hidden="1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hidden="1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hidden="1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hidden="1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hidden="1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hidden="1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hidden="1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hidden="1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hidden="1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hidden="1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hidden="1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hidden="1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hidden="1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hidden="1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hidden="1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hidden="1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hidden="1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hidden="1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hidden="1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hidden="1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hidden="1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hidden="1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hidden="1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hidden="1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hidden="1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hidden="1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hidden="1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hidden="1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hidden="1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hidden="1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hidden="1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hidden="1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hidden="1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hidden="1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hidden="1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hidden="1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hidden="1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hidden="1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hidden="1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hidden="1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hidden="1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hidden="1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hidden="1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hidden="1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hidden="1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hidden="1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hidden="1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hidden="1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hidden="1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hidden="1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hidden="1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hidden="1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hidden="1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hidden="1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hidden="1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hidden="1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hidden="1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hidden="1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hidden="1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hidden="1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hidden="1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hidden="1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hidden="1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hidden="1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hidden="1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hidden="1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hidden="1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hidden="1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hidden="1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hidden="1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hidden="1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hidden="1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hidden="1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hidden="1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hidden="1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hidden="1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hidden="1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hidden="1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hidden="1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hidden="1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hidden="1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hidden="1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hidden="1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hidden="1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hidden="1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hidden="1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hidden="1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hidden="1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hidden="1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hidden="1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hidden="1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hidden="1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hidden="1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hidden="1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hidden="1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hidden="1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hidden="1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hidden="1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hidden="1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hidden="1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hidden="1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hidden="1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hidden="1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hidden="1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hidden="1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hidden="1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hidden="1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hidden="1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hidden="1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hidden="1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hidden="1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hidden="1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hidden="1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hidden="1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hidden="1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hidden="1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hidden="1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hidden="1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hidden="1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hidden="1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hidden="1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hidden="1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hidden="1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hidden="1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hidden="1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hidden="1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hidden="1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hidden="1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hidden="1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hidden="1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hidden="1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hidden="1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hidden="1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hidden="1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hidden="1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hidden="1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hidden="1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hidden="1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hidden="1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hidden="1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hidden="1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hidden="1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hidden="1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hidden="1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hidden="1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hidden="1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hidden="1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hidden="1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hidden="1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hidden="1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hidden="1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hidden="1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hidden="1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hidden="1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hidden="1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hidden="1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hidden="1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hidden="1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hidden="1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hidden="1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hidden="1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hidden="1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hidden="1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hidden="1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hidden="1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hidden="1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hidden="1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hidden="1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hidden="1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hidden="1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hidden="1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hidden="1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hidden="1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hidden="1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hidden="1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hidden="1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hidden="1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hidden="1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hidden="1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hidden="1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hidden="1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hidden="1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hidden="1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hidden="1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hidden="1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hidden="1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hidden="1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hidden="1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hidden="1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hidden="1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hidden="1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hidden="1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hidden="1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hidden="1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hidden="1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hidden="1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hidden="1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hidden="1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hidden="1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hidden="1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hidden="1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hidden="1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hidden="1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hidden="1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hidden="1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hidden="1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hidden="1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hidden="1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hidden="1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hidden="1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hidden="1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hidden="1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hidden="1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hidden="1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hidden="1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hidden="1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hidden="1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hidden="1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hidden="1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hidden="1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hidden="1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hidden="1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hidden="1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hidden="1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hidden="1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hidden="1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hidden="1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hidden="1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hidden="1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hidden="1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hidden="1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hidden="1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hidden="1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hidden="1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hidden="1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hidden="1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hidden="1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hidden="1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hidden="1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hidden="1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hidden="1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hidden="1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hidden="1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hidden="1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hidden="1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hidden="1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hidden="1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hidden="1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hidden="1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hidden="1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hidden="1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hidden="1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hidden="1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hidden="1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hidden="1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hidden="1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hidden="1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hidden="1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hidden="1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hidden="1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hidden="1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hidden="1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hidden="1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hidden="1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hidden="1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hidden="1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hidden="1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hidden="1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hidden="1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hidden="1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hidden="1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hidden="1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hidden="1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hidden="1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hidden="1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hidden="1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hidden="1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hidden="1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hidden="1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hidden="1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hidden="1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hidden="1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hidden="1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hidden="1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hidden="1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hidden="1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hidden="1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hidden="1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hidden="1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hidden="1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hidden="1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hidden="1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hidden="1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hidden="1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hidden="1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hidden="1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hidden="1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hidden="1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hidden="1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hidden="1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hidden="1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hidden="1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hidden="1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hidden="1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hidden="1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hidden="1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hidden="1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hidden="1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hidden="1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hidden="1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hidden="1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hidden="1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hidden="1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hidden="1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hidden="1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hidden="1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hidden="1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hidden="1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hidden="1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hidden="1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hidden="1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hidden="1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hidden="1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hidden="1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hidden="1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hidden="1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hidden="1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hidden="1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hidden="1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hidden="1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hidden="1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hidden="1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hidden="1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hidden="1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hidden="1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hidden="1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hidden="1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hidden="1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hidden="1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hidden="1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hidden="1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hidden="1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hidden="1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hidden="1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hidden="1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hidden="1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hidden="1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hidden="1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hidden="1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hidden="1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hidden="1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hidden="1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hidden="1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hidden="1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hidden="1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hidden="1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hidden="1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hidden="1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hidden="1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hidden="1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hidden="1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hidden="1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hidden="1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hidden="1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hidden="1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hidden="1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hidden="1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hidden="1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hidden="1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hidden="1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hidden="1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hidden="1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hidden="1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hidden="1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hidden="1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hidden="1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hidden="1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hidden="1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hidden="1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hidden="1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hidden="1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hidden="1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hidden="1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hidden="1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hidden="1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hidden="1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hidden="1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hidden="1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hidden="1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hidden="1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hidden="1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hidden="1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hidden="1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hidden="1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hidden="1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hidden="1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hidden="1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hidden="1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hidden="1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hidden="1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hidden="1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hidden="1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hidden="1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hidden="1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hidden="1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hidden="1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hidden="1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hidden="1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hidden="1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hidden="1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hidden="1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hidden="1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hidden="1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hidden="1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hidden="1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hidden="1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hidden="1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hidden="1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hidden="1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hidden="1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hidden="1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hidden="1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hidden="1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hidden="1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hidden="1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hidden="1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hidden="1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hidden="1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hidden="1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hidden="1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hidden="1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hidden="1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hidden="1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hidden="1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hidden="1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hidden="1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hidden="1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hidden="1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hidden="1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hidden="1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hidden="1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hidden="1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hidden="1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hidden="1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hidden="1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hidden="1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hidden="1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hidden="1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hidden="1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hidden="1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hidden="1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hidden="1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hidden="1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hidden="1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hidden="1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hidden="1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hidden="1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hidden="1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hidden="1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hidden="1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hidden="1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hidden="1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hidden="1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hidden="1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hidden="1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hidden="1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hidden="1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hidden="1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hidden="1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hidden="1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hidden="1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hidden="1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hidden="1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hidden="1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hidden="1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hidden="1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hidden="1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hidden="1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hidden="1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hidden="1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hidden="1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hidden="1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hidden="1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hidden="1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hidden="1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hidden="1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hidden="1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hidden="1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hidden="1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hidden="1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hidden="1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hidden="1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hidden="1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hidden="1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hidden="1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hidden="1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hidden="1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hidden="1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hidden="1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hidden="1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hidden="1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hidden="1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hidden="1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hidden="1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hidden="1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hidden="1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hidden="1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hidden="1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hidden="1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hidden="1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hidden="1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hidden="1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hidden="1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hidden="1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hidden="1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hidden="1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hidden="1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hidden="1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hidden="1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hidden="1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hidden="1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hidden="1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hidden="1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hidden="1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hidden="1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hidden="1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hidden="1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hidden="1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hidden="1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hidden="1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hidden="1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hidden="1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hidden="1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hidden="1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hidden="1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hidden="1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hidden="1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hidden="1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hidden="1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hidden="1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hidden="1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hidden="1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hidden="1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hidden="1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hidden="1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hidden="1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hidden="1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hidden="1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hidden="1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hidden="1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hidden="1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hidden="1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hidden="1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hidden="1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hidden="1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hidden="1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hidden="1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hidden="1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hidden="1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hidden="1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hidden="1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hidden="1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hidden="1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hidden="1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hidden="1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hidden="1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hidden="1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hidden="1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hidden="1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hidden="1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hidden="1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hidden="1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hidden="1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hidden="1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hidden="1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hidden="1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hidden="1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hidden="1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hidden="1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hidden="1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hidden="1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hidden="1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hidden="1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hidden="1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hidden="1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hidden="1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hidden="1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hidden="1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hidden="1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hidden="1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hidden="1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hidden="1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hidden="1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hidden="1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hidden="1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hidden="1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hidden="1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hidden="1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hidden="1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hidden="1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hidden="1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hidden="1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hidden="1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hidden="1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hidden="1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hidden="1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hidden="1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hidden="1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hidden="1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hidden="1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hidden="1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hidden="1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hidden="1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hidden="1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hidden="1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hidden="1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hidden="1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hidden="1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hidden="1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hidden="1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hidden="1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hidden="1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hidden="1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hidden="1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hidden="1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hidden="1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hidden="1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hidden="1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hidden="1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hidden="1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hidden="1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hidden="1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hidden="1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hidden="1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hidden="1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hidden="1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hidden="1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hidden="1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hidden="1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hidden="1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hidden="1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hidden="1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hidden="1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hidden="1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hidden="1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hidden="1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hidden="1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hidden="1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hidden="1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hidden="1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hidden="1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hidden="1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hidden="1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hidden="1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hidden="1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hidden="1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hidden="1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hidden="1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hidden="1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hidden="1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hidden="1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hidden="1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hidden="1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hidden="1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hidden="1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hidden="1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hidden="1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hidden="1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hidden="1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hidden="1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hidden="1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hidden="1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hidden="1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hidden="1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hidden="1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hidden="1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hidden="1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hidden="1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hidden="1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hidden="1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hidden="1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hidden="1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hidden="1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hidden="1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hidden="1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hidden="1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hidden="1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hidden="1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hidden="1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hidden="1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hidden="1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hidden="1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hidden="1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hidden="1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hidden="1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hidden="1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hidden="1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hidden="1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hidden="1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hidden="1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hidden="1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hidden="1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hidden="1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hidden="1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hidden="1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hidden="1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hidden="1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hidden="1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hidden="1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hidden="1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hidden="1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hidden="1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hidden="1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hidden="1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hidden="1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hidden="1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hidden="1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hidden="1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hidden="1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hidden="1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hidden="1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hidden="1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hidden="1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hidden="1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hidden="1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hidden="1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hidden="1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hidden="1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hidden="1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hidden="1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hidden="1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hidden="1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hidden="1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hidden="1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hidden="1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hidden="1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hidden="1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hidden="1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hidden="1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hidden="1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hidden="1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hidden="1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hidden="1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hidden="1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hidden="1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hidden="1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hidden="1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hidden="1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hidden="1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hidden="1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hidden="1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hidden="1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hidden="1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hidden="1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hidden="1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hidden="1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hidden="1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hidden="1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hidden="1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hidden="1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hidden="1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hidden="1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hidden="1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hidden="1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hidden="1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hidden="1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hidden="1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hidden="1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hidden="1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hidden="1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hidden="1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hidden="1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hidden="1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hidden="1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hidden="1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hidden="1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hidden="1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hidden="1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hidden="1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hidden="1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hidden="1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hidden="1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hidden="1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hidden="1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hidden="1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hidden="1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hidden="1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hidden="1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hidden="1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hidden="1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hidden="1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hidden="1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hidden="1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hidden="1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hidden="1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hidden="1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hidden="1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hidden="1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hidden="1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hidden="1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hidden="1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hidden="1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hidden="1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hidden="1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hidden="1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hidden="1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hidden="1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hidden="1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hidden="1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hidden="1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hidden="1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hidden="1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hidden="1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hidden="1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hidden="1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hidden="1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hidden="1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hidden="1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hidden="1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hidden="1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hidden="1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hidden="1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hidden="1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hidden="1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hidden="1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hidden="1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hidden="1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hidden="1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hidden="1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hidden="1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hidden="1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hidden="1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hidden="1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hidden="1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hidden="1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hidden="1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hidden="1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hidden="1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hidden="1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hidden="1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hidden="1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hidden="1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hidden="1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hidden="1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hidden="1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hidden="1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hidden="1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hidden="1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hidden="1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hidden="1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hidden="1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hidden="1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hidden="1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hidden="1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hidden="1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hidden="1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hidden="1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hidden="1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hidden="1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hidden="1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hidden="1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hidden="1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hidden="1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hidden="1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hidden="1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hidden="1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hidden="1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hidden="1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hidden="1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hidden="1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hidden="1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hidden="1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hidden="1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hidden="1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hidden="1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hidden="1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hidden="1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hidden="1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hidden="1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hidden="1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hidden="1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hidden="1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hidden="1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hidden="1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hidden="1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hidden="1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hidden="1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hidden="1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hidden="1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hidden="1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hidden="1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hidden="1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hidden="1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hidden="1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hidden="1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hidden="1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hidden="1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hidden="1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hidden="1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hidden="1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hidden="1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hidden="1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hidden="1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hidden="1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hidden="1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hidden="1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hidden="1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hidden="1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hidden="1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hidden="1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hidden="1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hidden="1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hidden="1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hidden="1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hidden="1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hidden="1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hidden="1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hidden="1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hidden="1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hidden="1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>
        <filter val=".+78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189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Бурачкова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Ракуть  Екатерина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 t="str">
        <f>ФИО!N70</f>
        <v>Кобрин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 xml:space="preserve">    </v>
      </c>
      <c r="D226" s="61">
        <f>ФИО!J221</f>
        <v>0</v>
      </c>
      <c r="E226" s="61">
        <f>ФИО!K221</f>
        <v>0</v>
      </c>
      <c r="F226" s="48">
        <f>ФИО!L221</f>
        <v>0</v>
      </c>
      <c r="G226" s="123">
        <f>ФИО!M221</f>
        <v>0</v>
      </c>
      <c r="H226" s="125"/>
      <c r="I226" s="124">
        <f>ФИО!N221</f>
        <v>0</v>
      </c>
      <c r="J226" s="57" t="str">
        <f>ФИО!O221&amp;" "&amp;ФИО!P221</f>
        <v xml:space="preserve"> </v>
      </c>
      <c r="K226" s="58" t="str">
        <f>ФИО!Q221&amp;" "&amp;ФИО!R221&amp;" "&amp;ФИО!S221&amp;" "&amp;ФИО!T221&amp;" "&amp;ФИО!U221</f>
        <v xml:space="preserve">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  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Василевская  Каролина  </v>
      </c>
      <c r="D241" s="61">
        <f>ФИО!J236</f>
        <v>0</v>
      </c>
      <c r="E241" s="61">
        <f>ФИО!K236</f>
        <v>0</v>
      </c>
      <c r="F241" s="48">
        <f>ФИО!L236</f>
        <v>2000</v>
      </c>
      <c r="G241" s="123">
        <f>ФИО!M236</f>
        <v>0</v>
      </c>
      <c r="H241" s="125"/>
      <c r="I241" s="124" t="str">
        <f>ФИО!N236</f>
        <v>Гродно</v>
      </c>
      <c r="J241" s="57" t="str">
        <f>ФИО!O236&amp;" "&amp;ФИО!P236</f>
        <v>ГрГУ Динамо</v>
      </c>
      <c r="K241" s="58" t="str">
        <f>ФИО!Q236&amp;" "&amp;ФИО!R236&amp;" "&amp;ФИО!S236&amp;" "&amp;ФИО!T236&amp;" "&amp;ФИО!U236</f>
        <v xml:space="preserve">Ловейкин Ю.Г. Бардин А.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Щербакова  Ульяна  </v>
      </c>
      <c r="D258" s="61">
        <f>ФИО!J253</f>
        <v>0</v>
      </c>
      <c r="E258" s="61">
        <f>ФИО!K253</f>
        <v>0</v>
      </c>
      <c r="F258" s="48">
        <f>ФИО!L253</f>
        <v>2003</v>
      </c>
      <c r="G258" s="123" t="str">
        <f>ФИО!M253</f>
        <v>кмс</v>
      </c>
      <c r="H258" s="125"/>
      <c r="I258" s="124" t="str">
        <f>ФИО!N253</f>
        <v>Ляховичи</v>
      </c>
      <c r="J258" s="57" t="str">
        <f>ФИО!O253&amp;" "&amp;ФИО!P253</f>
        <v xml:space="preserve"> </v>
      </c>
      <c r="K258" s="58" t="str">
        <f>ФИО!Q253&amp;" "&amp;ФИО!R253&amp;" "&amp;ФИО!S253&amp;" "&amp;ФИО!T253&amp;" "&amp;ФИО!U253</f>
        <v xml:space="preserve">Борешевский Р.М. Кунцевич Д.В.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Кобрин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Данилюк А.В.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    </v>
      </c>
      <c r="D287" s="61">
        <f>ФИО!J282</f>
        <v>0</v>
      </c>
      <c r="E287" s="61">
        <f>ФИО!K282</f>
        <v>0</v>
      </c>
      <c r="F287" s="48">
        <f>ФИО!L282</f>
        <v>0</v>
      </c>
      <c r="G287" s="123">
        <f>ФИО!M282</f>
        <v>0</v>
      </c>
      <c r="H287" s="125"/>
      <c r="I287" s="124">
        <f>ФИО!N282</f>
        <v>0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 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1" t="str">
        <f>Установки!$C$3&amp;"  "&amp;Установки!$C$4</f>
        <v>Первенства РБ U-21 по дзюдо  среди юниоров</v>
      </c>
      <c r="E1" s="561"/>
      <c r="F1" s="561"/>
      <c r="G1" s="561"/>
      <c r="H1" s="561"/>
      <c r="I1" s="561"/>
      <c r="J1" s="561"/>
      <c r="K1" s="561"/>
      <c r="L1" s="561"/>
      <c r="M1" s="555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56"/>
      <c r="R2" s="94"/>
      <c r="S2" s="94"/>
      <c r="T2" s="323"/>
      <c r="U2" s="94"/>
      <c r="AI2" s="94"/>
    </row>
    <row r="3" spans="2:55" ht="6.75" customHeight="1" thickBot="1">
      <c r="L3" s="323"/>
      <c r="M3" s="433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0"/>
      <c r="AY3" s="348"/>
      <c r="AZ3" s="348"/>
      <c r="BA3" s="348"/>
      <c r="BB3" s="349"/>
      <c r="BC3" s="350"/>
    </row>
    <row r="4" spans="2:55" ht="17.25" customHeight="1" thickBot="1">
      <c r="C4" s="484" t="s">
        <v>61</v>
      </c>
      <c r="D4" s="484" t="s">
        <v>344</v>
      </c>
      <c r="E4" s="497">
        <v>1</v>
      </c>
      <c r="F4" s="498">
        <v>2</v>
      </c>
      <c r="G4" s="498">
        <v>3</v>
      </c>
      <c r="H4" s="498">
        <v>4</v>
      </c>
      <c r="I4" s="498">
        <v>5</v>
      </c>
      <c r="J4" s="499">
        <v>6</v>
      </c>
      <c r="K4" s="485"/>
      <c r="L4" s="486"/>
      <c r="M4" s="487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1"/>
      <c r="AY4" s="352"/>
      <c r="AZ4" s="352"/>
      <c r="BA4" s="352"/>
      <c r="BB4" s="353"/>
      <c r="BC4" s="354"/>
    </row>
    <row r="5" spans="2:55" ht="35.25" customHeight="1">
      <c r="B5" s="231"/>
      <c r="C5" s="494">
        <v>1</v>
      </c>
      <c r="D5" s="488" t="s">
        <v>279</v>
      </c>
      <c r="E5" s="501"/>
      <c r="F5" s="445"/>
      <c r="G5" s="445"/>
      <c r="H5" s="445"/>
      <c r="I5" s="445"/>
      <c r="J5" s="442"/>
      <c r="K5" s="455"/>
      <c r="L5" s="456"/>
      <c r="M5" s="503"/>
      <c r="N5" s="382"/>
      <c r="O5" s="382"/>
      <c r="P5" s="382"/>
      <c r="Q5" s="370"/>
      <c r="R5" s="371"/>
      <c r="S5" s="378"/>
      <c r="T5" s="378"/>
      <c r="U5" s="378"/>
      <c r="V5" s="378"/>
      <c r="W5" s="378"/>
      <c r="X5" s="378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0"/>
      <c r="AY5" s="348"/>
      <c r="AZ5" s="348"/>
      <c r="BA5" s="348"/>
      <c r="BB5" s="349"/>
      <c r="BC5" s="350"/>
    </row>
    <row r="6" spans="2:55" ht="35.25" customHeight="1" thickBot="1">
      <c r="B6" s="200"/>
      <c r="C6" s="495">
        <v>2</v>
      </c>
      <c r="D6" s="489" t="s">
        <v>280</v>
      </c>
      <c r="E6" s="491"/>
      <c r="F6" s="448"/>
      <c r="G6" s="447"/>
      <c r="H6" s="447"/>
      <c r="I6" s="447"/>
      <c r="J6" s="443"/>
      <c r="K6" s="451"/>
      <c r="L6" s="452"/>
      <c r="M6" s="504"/>
      <c r="N6" s="393"/>
      <c r="O6" s="371"/>
      <c r="P6" s="378"/>
      <c r="Q6" s="410"/>
      <c r="R6" s="378"/>
      <c r="S6" s="382"/>
      <c r="T6" s="382"/>
      <c r="U6" s="382"/>
      <c r="V6" s="382"/>
      <c r="W6" s="382"/>
      <c r="X6" s="378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1"/>
      <c r="AY6" s="352"/>
      <c r="AZ6" s="352"/>
      <c r="BA6" s="352"/>
      <c r="BB6" s="353"/>
      <c r="BC6" s="354"/>
    </row>
    <row r="7" spans="2:55" ht="35.25" customHeight="1">
      <c r="B7" s="231"/>
      <c r="C7" s="495">
        <v>3</v>
      </c>
      <c r="D7" s="489" t="s">
        <v>281</v>
      </c>
      <c r="E7" s="491"/>
      <c r="F7" s="447"/>
      <c r="G7" s="448"/>
      <c r="H7" s="447"/>
      <c r="I7" s="447"/>
      <c r="J7" s="443"/>
      <c r="K7" s="457"/>
      <c r="L7" s="458"/>
      <c r="M7" s="505"/>
      <c r="N7" s="382"/>
      <c r="O7" s="382"/>
      <c r="P7" s="382"/>
      <c r="Q7" s="416"/>
      <c r="R7" s="393"/>
      <c r="S7" s="393"/>
      <c r="T7" s="393"/>
      <c r="U7" s="393"/>
      <c r="V7" s="371"/>
      <c r="W7" s="399"/>
      <c r="X7" s="421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0"/>
      <c r="AY7" s="348"/>
      <c r="AZ7" s="348"/>
      <c r="BA7" s="348"/>
      <c r="BB7" s="349"/>
      <c r="BC7" s="350"/>
    </row>
    <row r="8" spans="2:55" ht="35.25" customHeight="1" thickBot="1">
      <c r="B8" s="200"/>
      <c r="C8" s="495">
        <v>4</v>
      </c>
      <c r="D8" s="489" t="s">
        <v>282</v>
      </c>
      <c r="E8" s="491"/>
      <c r="F8" s="447"/>
      <c r="G8" s="447"/>
      <c r="H8" s="448"/>
      <c r="I8" s="447"/>
      <c r="J8" s="443"/>
      <c r="K8" s="451"/>
      <c r="L8" s="452"/>
      <c r="M8" s="504"/>
      <c r="N8" s="393"/>
      <c r="O8" s="371"/>
      <c r="P8" s="378"/>
      <c r="Q8" s="416"/>
      <c r="R8" s="378"/>
      <c r="S8" s="378"/>
      <c r="T8" s="378"/>
      <c r="U8" s="378"/>
      <c r="V8" s="378"/>
      <c r="W8" s="397"/>
      <c r="X8" s="42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1"/>
      <c r="AY8" s="352"/>
      <c r="AZ8" s="352"/>
      <c r="BA8" s="352"/>
      <c r="BB8" s="353"/>
      <c r="BC8" s="354"/>
    </row>
    <row r="9" spans="2:55" ht="35.25" customHeight="1">
      <c r="B9" s="231"/>
      <c r="C9" s="495">
        <v>5</v>
      </c>
      <c r="D9" s="446" t="s">
        <v>283</v>
      </c>
      <c r="E9" s="491"/>
      <c r="F9" s="447"/>
      <c r="G9" s="447"/>
      <c r="H9" s="447"/>
      <c r="I9" s="448"/>
      <c r="J9" s="443"/>
      <c r="K9" s="457"/>
      <c r="L9" s="458"/>
      <c r="M9" s="505"/>
      <c r="N9" s="382"/>
      <c r="O9" s="382"/>
      <c r="P9" s="382"/>
      <c r="Q9" s="421"/>
      <c r="R9" s="378"/>
      <c r="S9" s="378"/>
      <c r="T9" s="378"/>
      <c r="U9" s="378"/>
      <c r="V9" s="378"/>
      <c r="W9" s="399"/>
      <c r="X9" s="416"/>
      <c r="Y9" s="434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0"/>
      <c r="AY9" s="348"/>
      <c r="AZ9" s="348"/>
      <c r="BA9" s="348"/>
      <c r="BB9" s="349"/>
      <c r="BC9" s="350"/>
    </row>
    <row r="10" spans="2:55" ht="35.25" customHeight="1" thickBot="1">
      <c r="B10" s="200"/>
      <c r="C10" s="496">
        <v>6</v>
      </c>
      <c r="D10" s="449" t="s">
        <v>284</v>
      </c>
      <c r="E10" s="500"/>
      <c r="F10" s="450"/>
      <c r="G10" s="450"/>
      <c r="H10" s="450"/>
      <c r="I10" s="450"/>
      <c r="J10" s="502"/>
      <c r="K10" s="453"/>
      <c r="L10" s="454"/>
      <c r="M10" s="506"/>
      <c r="N10" s="398"/>
      <c r="O10" s="371"/>
      <c r="P10" s="399"/>
      <c r="Q10" s="410"/>
      <c r="R10" s="378"/>
      <c r="S10" s="399"/>
      <c r="T10" s="399"/>
      <c r="U10" s="399"/>
      <c r="V10" s="382"/>
      <c r="W10" s="399"/>
      <c r="X10" s="416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8"/>
      <c r="AP10">
        <v>8</v>
      </c>
      <c r="AW10" s="179">
        <v>8</v>
      </c>
      <c r="AX10" s="435"/>
      <c r="AY10" s="436"/>
      <c r="AZ10" s="436"/>
      <c r="BA10" s="436"/>
      <c r="BB10" s="437"/>
      <c r="BC10" s="439"/>
    </row>
    <row r="11" spans="2:55" s="132" customFormat="1" ht="25.5" customHeight="1" thickBot="1">
      <c r="B11" s="231"/>
      <c r="C11" s="179"/>
      <c r="D11" s="430"/>
      <c r="E11" s="440"/>
      <c r="F11" s="440"/>
      <c r="G11" s="440"/>
      <c r="H11" s="440"/>
      <c r="I11" s="371"/>
      <c r="J11" s="410"/>
      <c r="K11" s="378"/>
      <c r="L11" s="399"/>
      <c r="M11" s="399"/>
      <c r="N11" s="399"/>
      <c r="O11" s="399"/>
      <c r="P11" s="399"/>
      <c r="Q11" s="417"/>
      <c r="R11" s="398"/>
      <c r="S11" s="398"/>
      <c r="T11" s="398"/>
      <c r="U11" s="398"/>
      <c r="V11" s="371"/>
      <c r="W11" s="378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490" t="s">
        <v>61</v>
      </c>
      <c r="D12" s="492" t="s">
        <v>346</v>
      </c>
      <c r="E12" s="557" t="s">
        <v>351</v>
      </c>
      <c r="F12" s="558"/>
      <c r="G12" s="558" t="s">
        <v>352</v>
      </c>
      <c r="H12" s="558"/>
      <c r="I12" s="559" t="s">
        <v>353</v>
      </c>
      <c r="J12" s="559"/>
      <c r="K12" s="559" t="s">
        <v>354</v>
      </c>
      <c r="L12" s="560"/>
      <c r="M12" s="493" t="s">
        <v>347</v>
      </c>
      <c r="N12" s="393"/>
      <c r="O12" s="371"/>
      <c r="P12" s="378"/>
      <c r="Q12" s="416"/>
      <c r="R12" s="378"/>
      <c r="S12" s="378"/>
      <c r="T12" s="378"/>
      <c r="U12" s="378"/>
      <c r="V12" s="378"/>
      <c r="W12" s="370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59" t="str">
        <f>D5</f>
        <v>ПЕРВЫЙ ПЕРВЫЙ Город 1 СДЮШОР 1</v>
      </c>
      <c r="E13" s="461"/>
      <c r="F13" s="462"/>
      <c r="G13" s="463"/>
      <c r="H13" s="464"/>
      <c r="I13" s="465"/>
      <c r="J13" s="464"/>
      <c r="K13" s="466"/>
      <c r="L13" s="467"/>
      <c r="M13" s="481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0" t="str">
        <f>D6</f>
        <v>ВТОРОЙ ВТОРОЙ Город 2 СДЮШОР 2</v>
      </c>
      <c r="E14" s="468"/>
      <c r="F14" s="469"/>
      <c r="G14" s="470"/>
      <c r="H14" s="471"/>
      <c r="I14" s="472"/>
      <c r="J14" s="471"/>
      <c r="K14" s="470"/>
      <c r="L14" s="473"/>
      <c r="M14" s="482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490" t="s">
        <v>61</v>
      </c>
      <c r="D15" s="492" t="s">
        <v>346</v>
      </c>
      <c r="E15" s="557" t="s">
        <v>351</v>
      </c>
      <c r="F15" s="558"/>
      <c r="G15" s="558" t="s">
        <v>352</v>
      </c>
      <c r="H15" s="558"/>
      <c r="I15" s="559" t="s">
        <v>353</v>
      </c>
      <c r="J15" s="559"/>
      <c r="K15" s="559" t="s">
        <v>354</v>
      </c>
      <c r="L15" s="560"/>
      <c r="M15" s="493" t="s">
        <v>347</v>
      </c>
      <c r="N15" s="393"/>
      <c r="O15" s="371"/>
      <c r="P15" s="378"/>
      <c r="Q15" s="416"/>
      <c r="R15" s="378"/>
      <c r="S15" s="378"/>
      <c r="T15" s="378"/>
      <c r="U15" s="378"/>
      <c r="V15" s="378"/>
      <c r="W15" s="370"/>
      <c r="X15" s="422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59" t="str">
        <f>D7</f>
        <v>ТРЕТИЙ ТРЕТИЙ Город 3 СДЮШОР 3</v>
      </c>
      <c r="E16" s="329"/>
      <c r="F16" s="474"/>
      <c r="G16" s="466"/>
      <c r="H16" s="474"/>
      <c r="I16" s="466"/>
      <c r="J16" s="474"/>
      <c r="K16" s="466"/>
      <c r="L16" s="467"/>
      <c r="M16" s="481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0" t="str">
        <f>D8</f>
        <v>ЧЕТВЕРТЫЙ ЧЕТВЕРТЫЙ Город 4 СДЮШОР 4</v>
      </c>
      <c r="E17" s="475"/>
      <c r="F17" s="476"/>
      <c r="G17" s="477"/>
      <c r="H17" s="476"/>
      <c r="I17" s="444"/>
      <c r="J17" s="478"/>
      <c r="K17" s="479"/>
      <c r="L17" s="480"/>
      <c r="M17" s="483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490" t="s">
        <v>61</v>
      </c>
      <c r="D19" s="492" t="s">
        <v>348</v>
      </c>
      <c r="E19" s="557" t="s">
        <v>351</v>
      </c>
      <c r="F19" s="558"/>
      <c r="G19" s="558" t="s">
        <v>352</v>
      </c>
      <c r="H19" s="558"/>
      <c r="I19" s="559" t="s">
        <v>353</v>
      </c>
      <c r="J19" s="559"/>
      <c r="K19" s="559" t="s">
        <v>354</v>
      </c>
      <c r="L19" s="560"/>
      <c r="M19" s="493" t="s">
        <v>347</v>
      </c>
      <c r="N19" s="393"/>
      <c r="O19" s="371"/>
      <c r="P19" s="378"/>
      <c r="Q19" s="416"/>
      <c r="R19" s="378"/>
      <c r="S19" s="378"/>
      <c r="T19" s="378"/>
      <c r="U19" s="378"/>
      <c r="V19" s="378"/>
      <c r="W19" s="370"/>
      <c r="X19" s="422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59" t="str">
        <f>$D$5</f>
        <v>ПЕРВЫЙ ПЕРВЫЙ Город 1 СДЮШОР 1</v>
      </c>
      <c r="E20" s="461"/>
      <c r="F20" s="462"/>
      <c r="G20" s="463"/>
      <c r="H20" s="464"/>
      <c r="I20" s="465"/>
      <c r="J20" s="464"/>
      <c r="K20" s="466"/>
      <c r="L20" s="467"/>
      <c r="M20" s="481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0" t="str">
        <f>$D$7</f>
        <v>ТРЕТИЙ ТРЕТИЙ Город 3 СДЮШОР 3</v>
      </c>
      <c r="E21" s="468"/>
      <c r="F21" s="469"/>
      <c r="G21" s="470"/>
      <c r="H21" s="471"/>
      <c r="I21" s="472"/>
      <c r="J21" s="471"/>
      <c r="K21" s="470"/>
      <c r="L21" s="473"/>
      <c r="M21" s="482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490" t="s">
        <v>61</v>
      </c>
      <c r="D22" s="492" t="s">
        <v>348</v>
      </c>
      <c r="E22" s="557" t="s">
        <v>351</v>
      </c>
      <c r="F22" s="558"/>
      <c r="G22" s="558" t="s">
        <v>352</v>
      </c>
      <c r="H22" s="558"/>
      <c r="I22" s="559" t="s">
        <v>353</v>
      </c>
      <c r="J22" s="559"/>
      <c r="K22" s="559" t="s">
        <v>354</v>
      </c>
      <c r="L22" s="560"/>
      <c r="M22" s="493" t="s">
        <v>347</v>
      </c>
      <c r="N22" s="393"/>
      <c r="O22" s="371"/>
      <c r="P22" s="378"/>
      <c r="Q22" s="416"/>
      <c r="R22" s="378"/>
      <c r="S22" s="378"/>
      <c r="T22" s="378"/>
      <c r="U22" s="378"/>
      <c r="V22" s="378"/>
      <c r="W22" s="370"/>
      <c r="X22" s="422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59" t="str">
        <f>$D$6</f>
        <v>ВТОРОЙ ВТОРОЙ Город 2 СДЮШОР 2</v>
      </c>
      <c r="E23" s="461"/>
      <c r="F23" s="462"/>
      <c r="G23" s="463"/>
      <c r="H23" s="464"/>
      <c r="I23" s="465"/>
      <c r="J23" s="464"/>
      <c r="K23" s="466"/>
      <c r="L23" s="467"/>
      <c r="M23" s="481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0" t="str">
        <f>$D$7</f>
        <v>ТРЕТИЙ ТРЕТИЙ Город 3 СДЮШОР 3</v>
      </c>
      <c r="E24" s="468"/>
      <c r="F24" s="469"/>
      <c r="G24" s="470"/>
      <c r="H24" s="471"/>
      <c r="I24" s="472"/>
      <c r="J24" s="471"/>
      <c r="K24" s="470"/>
      <c r="L24" s="473"/>
      <c r="M24" s="482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490" t="s">
        <v>61</v>
      </c>
      <c r="D26" s="492" t="s">
        <v>349</v>
      </c>
      <c r="E26" s="557" t="s">
        <v>351</v>
      </c>
      <c r="F26" s="558"/>
      <c r="G26" s="558" t="s">
        <v>352</v>
      </c>
      <c r="H26" s="558"/>
      <c r="I26" s="559" t="s">
        <v>353</v>
      </c>
      <c r="J26" s="559"/>
      <c r="K26" s="559" t="s">
        <v>354</v>
      </c>
      <c r="L26" s="560"/>
      <c r="M26" s="493" t="s">
        <v>347</v>
      </c>
      <c r="N26" s="393"/>
      <c r="O26" s="371"/>
      <c r="P26" s="378"/>
      <c r="Q26" s="416"/>
      <c r="R26" s="378"/>
      <c r="S26" s="378"/>
      <c r="T26" s="378"/>
      <c r="U26" s="378"/>
      <c r="V26" s="378"/>
      <c r="W26" s="370"/>
      <c r="X26" s="422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59" t="str">
        <f>$D$7</f>
        <v>ТРЕТИЙ ТРЕТИЙ Город 3 СДЮШОР 3</v>
      </c>
      <c r="E27" s="329"/>
      <c r="F27" s="474"/>
      <c r="G27" s="466"/>
      <c r="H27" s="474"/>
      <c r="I27" s="466"/>
      <c r="J27" s="474"/>
      <c r="K27" s="466"/>
      <c r="L27" s="467"/>
      <c r="M27" s="481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0" t="str">
        <f>$D$8</f>
        <v>ЧЕТВЕРТЫЙ ЧЕТВЕРТЫЙ Город 4 СДЮШОР 4</v>
      </c>
      <c r="E28" s="475"/>
      <c r="F28" s="476"/>
      <c r="G28" s="477"/>
      <c r="H28" s="476"/>
      <c r="I28" s="444"/>
      <c r="J28" s="478"/>
      <c r="K28" s="479"/>
      <c r="L28" s="480"/>
      <c r="M28" s="483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490" t="s">
        <v>61</v>
      </c>
      <c r="D29" s="492" t="s">
        <v>349</v>
      </c>
      <c r="E29" s="557" t="s">
        <v>351</v>
      </c>
      <c r="F29" s="558"/>
      <c r="G29" s="558" t="s">
        <v>352</v>
      </c>
      <c r="H29" s="558"/>
      <c r="I29" s="559" t="s">
        <v>353</v>
      </c>
      <c r="J29" s="559"/>
      <c r="K29" s="559" t="s">
        <v>354</v>
      </c>
      <c r="L29" s="560"/>
      <c r="M29" s="493" t="s">
        <v>347</v>
      </c>
      <c r="N29" s="393"/>
      <c r="O29" s="371"/>
      <c r="P29" s="378"/>
      <c r="Q29" s="416"/>
      <c r="R29" s="378"/>
      <c r="S29" s="378"/>
      <c r="T29" s="378"/>
      <c r="U29" s="378"/>
      <c r="V29" s="378"/>
      <c r="W29" s="370"/>
      <c r="X29" s="422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59" t="str">
        <f>$D$6</f>
        <v>ВТОРОЙ ВТОРОЙ Город 2 СДЮШОР 2</v>
      </c>
      <c r="E30" s="461"/>
      <c r="F30" s="462"/>
      <c r="G30" s="463"/>
      <c r="H30" s="464"/>
      <c r="I30" s="465"/>
      <c r="J30" s="464"/>
      <c r="K30" s="466"/>
      <c r="L30" s="467"/>
      <c r="M30" s="481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0" t="str">
        <f>$D$7</f>
        <v>ТРЕТИЙ ТРЕТИЙ Город 3 СДЮШОР 3</v>
      </c>
      <c r="E31" s="468"/>
      <c r="F31" s="469"/>
      <c r="G31" s="470"/>
      <c r="H31" s="471"/>
      <c r="I31" s="472"/>
      <c r="J31" s="471"/>
      <c r="K31" s="470"/>
      <c r="L31" s="473"/>
      <c r="M31" s="482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0"/>
      <c r="AA92" s="540"/>
      <c r="AB92" s="540"/>
      <c r="AC92" s="540"/>
      <c r="AD92" s="540"/>
      <c r="AE92" s="540"/>
      <c r="AF92" s="540"/>
      <c r="AG92" s="540"/>
      <c r="AH92" s="540"/>
      <c r="AI92" s="540"/>
      <c r="AJ92" s="540"/>
      <c r="AK92" s="540"/>
      <c r="AL92" s="540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  <mergeCell ref="K22:L22"/>
    <mergeCell ref="E26:F26"/>
    <mergeCell ref="G26:H26"/>
    <mergeCell ref="I26:J26"/>
    <mergeCell ref="D1:L1"/>
    <mergeCell ref="K15:L15"/>
    <mergeCell ref="M1:M2"/>
    <mergeCell ref="E12:F12"/>
    <mergeCell ref="G12:H12"/>
    <mergeCell ref="I12:J12"/>
    <mergeCell ref="K12:L1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388"/>
  <sheetViews>
    <sheetView tabSelected="1" view="pageBreakPreview" zoomScale="55" zoomScaleNormal="55" zoomScaleSheetLayoutView="55" workbookViewId="0">
      <selection activeCell="H47" sqref="H4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1" t="str">
        <f>Установки!$C$3&amp;"  "&amp;Установки!$C$4</f>
        <v>Первенства РБ U-21 по дзюдо  среди юниоров</v>
      </c>
      <c r="E1" s="561"/>
      <c r="F1" s="561"/>
      <c r="G1" s="561"/>
      <c r="H1" s="561"/>
      <c r="I1" s="561"/>
      <c r="J1" s="561"/>
      <c r="K1" s="561"/>
      <c r="L1" s="561"/>
      <c r="M1" s="555" t="s">
        <v>49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56"/>
    </row>
    <row r="3" spans="2:37" ht="6.75" customHeight="1" thickBot="1">
      <c r="L3" s="323"/>
      <c r="M3" s="433"/>
      <c r="R3" s="251" t="s">
        <v>39</v>
      </c>
      <c r="S3">
        <v>1</v>
      </c>
      <c r="Z3" s="179">
        <v>1</v>
      </c>
      <c r="AA3" s="484" t="s">
        <v>61</v>
      </c>
      <c r="AB3" s="484" t="s">
        <v>344</v>
      </c>
      <c r="AC3" s="497">
        <v>1</v>
      </c>
      <c r="AD3" s="498">
        <v>2</v>
      </c>
      <c r="AE3" s="498">
        <v>3</v>
      </c>
      <c r="AF3" s="498">
        <v>4</v>
      </c>
      <c r="AG3" s="498">
        <v>5</v>
      </c>
      <c r="AH3" s="499">
        <v>6</v>
      </c>
      <c r="AI3" s="485"/>
      <c r="AJ3" s="486"/>
      <c r="AK3" s="487" t="s">
        <v>345</v>
      </c>
    </row>
    <row r="4" spans="2:37" ht="17.25" customHeight="1" thickBot="1">
      <c r="C4" s="484" t="s">
        <v>61</v>
      </c>
      <c r="D4" s="484" t="s">
        <v>344</v>
      </c>
      <c r="E4" s="497">
        <v>1</v>
      </c>
      <c r="F4" s="498">
        <v>2</v>
      </c>
      <c r="G4" s="498">
        <v>3</v>
      </c>
      <c r="H4" s="498">
        <v>4</v>
      </c>
      <c r="I4" s="498">
        <v>5</v>
      </c>
      <c r="J4" s="499">
        <v>6</v>
      </c>
      <c r="K4" s="485"/>
      <c r="L4" s="486" t="s">
        <v>869</v>
      </c>
      <c r="M4" s="487" t="s">
        <v>345</v>
      </c>
      <c r="R4" s="251" t="s">
        <v>39</v>
      </c>
      <c r="S4">
        <v>2</v>
      </c>
      <c r="Z4" s="179">
        <v>5</v>
      </c>
      <c r="AA4" s="494">
        <v>1</v>
      </c>
      <c r="AB4" s="488" t="s">
        <v>279</v>
      </c>
      <c r="AC4" s="501"/>
      <c r="AD4" s="445"/>
      <c r="AE4" s="445"/>
      <c r="AF4" s="445"/>
      <c r="AG4" s="445"/>
      <c r="AH4" s="442"/>
      <c r="AI4" s="455"/>
      <c r="AJ4" s="456"/>
      <c r="AK4" s="503"/>
    </row>
    <row r="5" spans="2:37" ht="35.25" customHeight="1">
      <c r="B5" s="231"/>
      <c r="C5" s="494">
        <v>1</v>
      </c>
      <c r="D5" s="488" t="s">
        <v>864</v>
      </c>
      <c r="E5" s="501"/>
      <c r="F5" s="445">
        <v>10</v>
      </c>
      <c r="G5" s="445">
        <v>0</v>
      </c>
      <c r="H5" s="445">
        <v>0</v>
      </c>
      <c r="I5" s="445">
        <v>0</v>
      </c>
      <c r="J5" s="442"/>
      <c r="K5" s="455"/>
      <c r="L5" s="456">
        <v>10</v>
      </c>
      <c r="M5" s="503">
        <v>3</v>
      </c>
      <c r="N5" s="382"/>
      <c r="O5" s="382"/>
      <c r="P5" s="382"/>
      <c r="R5" s="251" t="s">
        <v>39</v>
      </c>
      <c r="S5">
        <v>3</v>
      </c>
      <c r="Z5" s="179">
        <v>3</v>
      </c>
      <c r="AA5" s="495">
        <v>2</v>
      </c>
      <c r="AB5" s="489" t="s">
        <v>280</v>
      </c>
      <c r="AC5" s="491"/>
      <c r="AD5" s="448"/>
      <c r="AE5" s="447"/>
      <c r="AF5" s="447"/>
      <c r="AG5" s="447"/>
      <c r="AH5" s="443"/>
      <c r="AI5" s="451"/>
      <c r="AJ5" s="452"/>
      <c r="AK5" s="504"/>
    </row>
    <row r="6" spans="2:37" ht="35.25" customHeight="1">
      <c r="B6" s="200"/>
      <c r="C6" s="495">
        <v>2</v>
      </c>
      <c r="D6" s="489" t="s">
        <v>865</v>
      </c>
      <c r="E6" s="491">
        <v>0</v>
      </c>
      <c r="F6" s="448"/>
      <c r="G6" s="447">
        <v>0</v>
      </c>
      <c r="H6" s="447">
        <v>0</v>
      </c>
      <c r="I6" s="447">
        <v>0</v>
      </c>
      <c r="J6" s="443"/>
      <c r="K6" s="451"/>
      <c r="L6" s="452">
        <v>0</v>
      </c>
      <c r="M6" s="504">
        <v>5</v>
      </c>
      <c r="N6" s="393"/>
      <c r="O6" s="371"/>
      <c r="P6" s="378"/>
      <c r="R6" s="251" t="s">
        <v>39</v>
      </c>
      <c r="S6">
        <v>4</v>
      </c>
      <c r="Z6" s="179">
        <v>7</v>
      </c>
      <c r="AA6" s="495">
        <v>3</v>
      </c>
      <c r="AB6" s="489" t="s">
        <v>281</v>
      </c>
      <c r="AC6" s="491"/>
      <c r="AD6" s="447"/>
      <c r="AE6" s="448"/>
      <c r="AF6" s="447"/>
      <c r="AG6" s="447"/>
      <c r="AH6" s="443"/>
      <c r="AI6" s="457"/>
      <c r="AJ6" s="458"/>
      <c r="AK6" s="505"/>
    </row>
    <row r="7" spans="2:37" ht="35.25" customHeight="1">
      <c r="B7" s="231"/>
      <c r="C7" s="495">
        <v>3</v>
      </c>
      <c r="D7" s="489" t="s">
        <v>866</v>
      </c>
      <c r="E7" s="491">
        <v>10</v>
      </c>
      <c r="F7" s="447">
        <v>10</v>
      </c>
      <c r="G7" s="448"/>
      <c r="H7" s="447">
        <v>10</v>
      </c>
      <c r="I7" s="447">
        <v>0</v>
      </c>
      <c r="J7" s="443"/>
      <c r="K7" s="457"/>
      <c r="L7" s="458">
        <v>30</v>
      </c>
      <c r="M7" s="505">
        <v>2</v>
      </c>
      <c r="N7" s="382"/>
      <c r="O7" s="382"/>
      <c r="P7" s="382"/>
      <c r="Q7" s="94"/>
      <c r="R7" s="251" t="s">
        <v>39</v>
      </c>
      <c r="S7">
        <v>5</v>
      </c>
      <c r="Z7" s="179">
        <v>2</v>
      </c>
      <c r="AA7" s="495">
        <v>4</v>
      </c>
      <c r="AB7" s="489" t="s">
        <v>282</v>
      </c>
      <c r="AC7" s="491"/>
      <c r="AD7" s="447"/>
      <c r="AE7" s="447"/>
      <c r="AF7" s="448"/>
      <c r="AG7" s="447"/>
      <c r="AH7" s="443"/>
      <c r="AI7" s="451"/>
      <c r="AJ7" s="452"/>
      <c r="AK7" s="504"/>
    </row>
    <row r="8" spans="2:37" ht="35.25" customHeight="1">
      <c r="B8" s="200"/>
      <c r="C8" s="495">
        <v>4</v>
      </c>
      <c r="D8" s="489" t="s">
        <v>867</v>
      </c>
      <c r="E8" s="491">
        <v>7</v>
      </c>
      <c r="F8" s="447">
        <v>10</v>
      </c>
      <c r="G8" s="447">
        <v>0</v>
      </c>
      <c r="H8" s="448"/>
      <c r="I8" s="447">
        <v>0</v>
      </c>
      <c r="J8" s="443"/>
      <c r="K8" s="451"/>
      <c r="L8" s="452">
        <v>17</v>
      </c>
      <c r="M8" s="504">
        <v>3</v>
      </c>
      <c r="N8" s="393"/>
      <c r="O8" s="371"/>
      <c r="P8" s="378"/>
      <c r="Q8" s="94"/>
      <c r="R8" s="251" t="s">
        <v>39</v>
      </c>
      <c r="S8">
        <v>6</v>
      </c>
      <c r="Z8" s="179">
        <v>6</v>
      </c>
      <c r="AA8" s="495">
        <v>5</v>
      </c>
      <c r="AB8" s="446" t="s">
        <v>283</v>
      </c>
      <c r="AC8" s="491"/>
      <c r="AD8" s="447"/>
      <c r="AE8" s="447"/>
      <c r="AF8" s="447"/>
      <c r="AG8" s="448"/>
      <c r="AH8" s="443"/>
      <c r="AI8" s="457"/>
      <c r="AJ8" s="458"/>
      <c r="AK8" s="505"/>
    </row>
    <row r="9" spans="2:37" ht="35.25" customHeight="1" thickBot="1">
      <c r="B9" s="231"/>
      <c r="C9" s="495">
        <v>5</v>
      </c>
      <c r="D9" s="446" t="s">
        <v>868</v>
      </c>
      <c r="E9" s="491">
        <v>10</v>
      </c>
      <c r="F9" s="447">
        <v>10</v>
      </c>
      <c r="G9" s="447">
        <v>10</v>
      </c>
      <c r="H9" s="447">
        <v>10</v>
      </c>
      <c r="I9" s="448"/>
      <c r="J9" s="443"/>
      <c r="K9" s="457"/>
      <c r="L9" s="458">
        <v>40</v>
      </c>
      <c r="M9" s="505">
        <v>1</v>
      </c>
      <c r="N9" s="382"/>
      <c r="O9" s="382"/>
      <c r="P9" s="382"/>
      <c r="Q9" s="94"/>
      <c r="R9" s="251"/>
      <c r="S9">
        <v>7</v>
      </c>
      <c r="Z9" s="179">
        <v>4</v>
      </c>
      <c r="AA9" s="496">
        <v>6</v>
      </c>
      <c r="AB9" s="449" t="s">
        <v>284</v>
      </c>
      <c r="AC9" s="500"/>
      <c r="AD9" s="450"/>
      <c r="AE9" s="450"/>
      <c r="AF9" s="450"/>
      <c r="AG9" s="450"/>
      <c r="AH9" s="502"/>
      <c r="AI9" s="453"/>
      <c r="AJ9" s="454"/>
      <c r="AK9" s="506"/>
    </row>
    <row r="10" spans="2:37" s="132" customFormat="1" ht="9.75" customHeight="1" thickBot="1">
      <c r="B10" s="231"/>
      <c r="C10" s="179"/>
      <c r="D10" s="430"/>
      <c r="E10" s="440"/>
      <c r="F10" s="440"/>
      <c r="G10" s="440"/>
      <c r="H10" s="440"/>
      <c r="I10" s="371"/>
      <c r="J10" s="410"/>
      <c r="K10" s="378"/>
      <c r="L10" s="399"/>
      <c r="M10" s="399"/>
      <c r="N10" s="399"/>
      <c r="O10" s="399"/>
      <c r="P10" s="399"/>
      <c r="R10" s="252"/>
      <c r="S10" s="94"/>
      <c r="T10" s="94"/>
      <c r="AB10" s="91"/>
      <c r="AC10" s="91"/>
      <c r="AD10" s="91"/>
      <c r="AE10" s="92"/>
      <c r="AF10" s="90"/>
    </row>
    <row r="11" spans="2:37" s="132" customFormat="1" ht="13.5" customHeight="1" thickBot="1">
      <c r="B11" s="200"/>
      <c r="C11" s="490" t="s">
        <v>61</v>
      </c>
      <c r="D11" s="492" t="s">
        <v>346</v>
      </c>
      <c r="E11" s="557" t="s">
        <v>351</v>
      </c>
      <c r="F11" s="558"/>
      <c r="G11" s="558" t="s">
        <v>352</v>
      </c>
      <c r="H11" s="558"/>
      <c r="I11" s="559" t="s">
        <v>353</v>
      </c>
      <c r="J11" s="559"/>
      <c r="K11" s="559" t="s">
        <v>354</v>
      </c>
      <c r="L11" s="560"/>
      <c r="M11" s="493" t="s">
        <v>347</v>
      </c>
      <c r="N11" s="393"/>
      <c r="O11" s="371"/>
      <c r="P11" s="378"/>
      <c r="R11" s="252"/>
      <c r="S11" s="94"/>
      <c r="T11" s="94"/>
      <c r="AB11" s="91"/>
      <c r="AC11" s="91"/>
      <c r="AD11" s="91"/>
      <c r="AE11" s="92"/>
      <c r="AF11" s="90"/>
    </row>
    <row r="12" spans="2:37" ht="33.75" customHeight="1">
      <c r="B12" s="222"/>
      <c r="C12" s="165">
        <f>C5</f>
        <v>1</v>
      </c>
      <c r="D12" s="459" t="str">
        <f>D5</f>
        <v>Дук Мария Новополоцк</v>
      </c>
      <c r="E12" s="461"/>
      <c r="F12" s="462"/>
      <c r="G12" s="463"/>
      <c r="H12" s="464"/>
      <c r="I12" s="465"/>
      <c r="J12" s="464"/>
      <c r="K12" s="466"/>
      <c r="L12" s="467"/>
      <c r="M12" s="481"/>
      <c r="N12" s="94"/>
      <c r="O12" s="94"/>
      <c r="P12" s="1"/>
      <c r="R12" s="2"/>
      <c r="S12">
        <v>11</v>
      </c>
      <c r="Y12" s="94"/>
      <c r="Z12" s="94"/>
      <c r="AA12" s="441"/>
      <c r="AB12" s="94"/>
      <c r="AC12" s="94"/>
      <c r="AD12" s="94"/>
      <c r="AE12" s="94"/>
      <c r="AF12" s="94"/>
      <c r="AG12" s="94"/>
      <c r="AH12" s="94"/>
      <c r="AI12" s="94"/>
    </row>
    <row r="13" spans="2:37" ht="33.75" customHeight="1" thickBot="1">
      <c r="B13" s="221"/>
      <c r="C13" s="171">
        <f>C6</f>
        <v>2</v>
      </c>
      <c r="D13" s="460" t="str">
        <f>D6</f>
        <v>Черепанова Снежанна Витебск</v>
      </c>
      <c r="E13" s="468"/>
      <c r="F13" s="469"/>
      <c r="G13" s="470"/>
      <c r="H13" s="471"/>
      <c r="I13" s="472"/>
      <c r="J13" s="471"/>
      <c r="K13" s="470"/>
      <c r="L13" s="473"/>
      <c r="M13" s="482"/>
      <c r="N13" s="1"/>
      <c r="O13" s="133"/>
      <c r="P13" s="94"/>
      <c r="R13" s="2"/>
      <c r="S13">
        <v>12</v>
      </c>
      <c r="Y13" s="94"/>
      <c r="Z13" s="94"/>
      <c r="AA13" s="507"/>
      <c r="AB13" s="508"/>
      <c r="AC13" s="508"/>
      <c r="AD13" s="508"/>
      <c r="AE13" s="509"/>
      <c r="AF13" s="510"/>
      <c r="AG13" s="94"/>
      <c r="AH13" s="94"/>
      <c r="AI13" s="94"/>
    </row>
    <row r="14" spans="2:37" s="132" customFormat="1" ht="13.5" customHeight="1" thickBot="1">
      <c r="B14" s="200"/>
      <c r="C14" s="490" t="s">
        <v>61</v>
      </c>
      <c r="D14" s="537" t="s">
        <v>346</v>
      </c>
      <c r="E14" s="557" t="s">
        <v>351</v>
      </c>
      <c r="F14" s="558"/>
      <c r="G14" s="558" t="s">
        <v>352</v>
      </c>
      <c r="H14" s="558"/>
      <c r="I14" s="559" t="s">
        <v>353</v>
      </c>
      <c r="J14" s="559"/>
      <c r="K14" s="559" t="s">
        <v>354</v>
      </c>
      <c r="L14" s="560"/>
      <c r="M14" s="493" t="s">
        <v>347</v>
      </c>
      <c r="N14" s="393"/>
      <c r="O14" s="371"/>
      <c r="P14" s="378"/>
      <c r="R14" s="252"/>
      <c r="S14" s="94"/>
      <c r="T14" s="94"/>
      <c r="AB14" s="91"/>
      <c r="AC14" s="91"/>
      <c r="AD14" s="91"/>
      <c r="AE14" s="92"/>
      <c r="AF14" s="90"/>
    </row>
    <row r="15" spans="2:37" ht="33.75" customHeight="1">
      <c r="B15" s="94"/>
      <c r="C15" s="165">
        <f>C7</f>
        <v>3</v>
      </c>
      <c r="D15" s="459" t="str">
        <f>D7</f>
        <v>Грищенко Анастасия Бобруйск</v>
      </c>
      <c r="E15" s="329"/>
      <c r="F15" s="474"/>
      <c r="G15" s="466"/>
      <c r="H15" s="474"/>
      <c r="I15" s="466"/>
      <c r="J15" s="474"/>
      <c r="K15" s="466"/>
      <c r="L15" s="467"/>
      <c r="M15" s="481"/>
      <c r="N15" s="94"/>
      <c r="O15" s="94"/>
      <c r="P15" s="94"/>
      <c r="R15" s="2"/>
      <c r="S15">
        <v>13</v>
      </c>
      <c r="Y15" s="94"/>
      <c r="Z15" s="94"/>
      <c r="AA15" s="132"/>
      <c r="AB15" s="91"/>
      <c r="AC15" s="91"/>
      <c r="AD15" s="91"/>
      <c r="AE15" s="92"/>
      <c r="AF15" s="90"/>
      <c r="AG15" s="94"/>
      <c r="AH15" s="94"/>
      <c r="AI15" s="94"/>
    </row>
    <row r="16" spans="2:37" ht="33.75" customHeight="1" thickBot="1">
      <c r="B16" s="94"/>
      <c r="C16" s="171">
        <f>C8</f>
        <v>4</v>
      </c>
      <c r="D16" s="460" t="str">
        <f>D8</f>
        <v>Песляк Мария Могилев</v>
      </c>
      <c r="E16" s="475"/>
      <c r="F16" s="476"/>
      <c r="G16" s="477"/>
      <c r="H16" s="476"/>
      <c r="I16" s="444"/>
      <c r="J16" s="478"/>
      <c r="K16" s="479"/>
      <c r="L16" s="480"/>
      <c r="M16" s="483"/>
      <c r="N16" s="249"/>
      <c r="O16" s="249"/>
      <c r="P16" s="249"/>
      <c r="R16" s="2"/>
      <c r="S16">
        <v>14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</row>
    <row r="17" spans="2:35" ht="13.5" thickBot="1">
      <c r="D17" s="513"/>
      <c r="J17" s="94"/>
      <c r="K17" s="94"/>
      <c r="L17" s="94"/>
      <c r="M17" s="94"/>
      <c r="N17" s="94"/>
      <c r="O17" s="94"/>
      <c r="P17" s="94"/>
      <c r="R17" s="2"/>
      <c r="S17">
        <v>49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490" t="s">
        <v>61</v>
      </c>
      <c r="D18" s="537" t="s">
        <v>348</v>
      </c>
      <c r="E18" s="557" t="s">
        <v>351</v>
      </c>
      <c r="F18" s="558"/>
      <c r="G18" s="558" t="s">
        <v>352</v>
      </c>
      <c r="H18" s="558"/>
      <c r="I18" s="559" t="s">
        <v>353</v>
      </c>
      <c r="J18" s="559"/>
      <c r="K18" s="559" t="s">
        <v>354</v>
      </c>
      <c r="L18" s="560"/>
      <c r="M18" s="493" t="s">
        <v>347</v>
      </c>
      <c r="N18" s="393"/>
      <c r="O18" s="371"/>
      <c r="P18" s="378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222"/>
      <c r="C19" s="165">
        <f>$C$5</f>
        <v>1</v>
      </c>
      <c r="D19" s="459" t="str">
        <f>$D$5</f>
        <v>Дук Мария Новополоцк</v>
      </c>
      <c r="E19" s="461"/>
      <c r="F19" s="462"/>
      <c r="G19" s="463"/>
      <c r="H19" s="464"/>
      <c r="I19" s="465"/>
      <c r="J19" s="464"/>
      <c r="K19" s="466"/>
      <c r="L19" s="467"/>
      <c r="M19" s="481"/>
      <c r="N19" s="94"/>
      <c r="O19" s="94"/>
      <c r="P19" s="1"/>
      <c r="R19" s="2"/>
      <c r="S19">
        <v>18</v>
      </c>
      <c r="Y19" s="94"/>
      <c r="Z19" s="94"/>
      <c r="AA19" s="441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221"/>
      <c r="C20" s="171">
        <v>5</v>
      </c>
      <c r="D20" s="446" t="s">
        <v>868</v>
      </c>
      <c r="E20" s="468"/>
      <c r="F20" s="469"/>
      <c r="G20" s="470"/>
      <c r="H20" s="471"/>
      <c r="I20" s="472"/>
      <c r="J20" s="471"/>
      <c r="K20" s="470"/>
      <c r="L20" s="473"/>
      <c r="M20" s="482"/>
      <c r="N20" s="1"/>
      <c r="O20" s="133"/>
      <c r="P20" s="94"/>
      <c r="R20" s="2"/>
      <c r="S20">
        <v>20</v>
      </c>
      <c r="Y20" s="94"/>
      <c r="Z20" s="94"/>
      <c r="AA20" s="507"/>
      <c r="AB20" s="508"/>
      <c r="AC20" s="508"/>
      <c r="AD20" s="508"/>
      <c r="AE20" s="509"/>
      <c r="AF20" s="510"/>
      <c r="AG20" s="94"/>
      <c r="AH20" s="94"/>
      <c r="AI20" s="94"/>
    </row>
    <row r="21" spans="2:35" s="132" customFormat="1" ht="13.5" customHeight="1" thickBot="1">
      <c r="B21" s="200"/>
      <c r="C21" s="490" t="s">
        <v>61</v>
      </c>
      <c r="D21" s="537" t="s">
        <v>348</v>
      </c>
      <c r="E21" s="557" t="s">
        <v>351</v>
      </c>
      <c r="F21" s="558"/>
      <c r="G21" s="558" t="s">
        <v>352</v>
      </c>
      <c r="H21" s="558"/>
      <c r="I21" s="559" t="s">
        <v>353</v>
      </c>
      <c r="J21" s="559"/>
      <c r="K21" s="559" t="s">
        <v>354</v>
      </c>
      <c r="L21" s="560"/>
      <c r="M21" s="493" t="s">
        <v>347</v>
      </c>
      <c r="N21" s="393"/>
      <c r="O21" s="371"/>
      <c r="P21" s="378"/>
      <c r="R21" s="252"/>
      <c r="S21" s="94"/>
      <c r="T21" s="94"/>
      <c r="AB21" s="91"/>
      <c r="AC21" s="91"/>
      <c r="AD21" s="91"/>
      <c r="AE21" s="92"/>
      <c r="AF21" s="90"/>
    </row>
    <row r="22" spans="2:35" ht="33.75" customHeight="1">
      <c r="B22" s="94"/>
      <c r="C22" s="165">
        <v>2</v>
      </c>
      <c r="D22" s="489" t="s">
        <v>865</v>
      </c>
      <c r="E22" s="329"/>
      <c r="F22" s="474"/>
      <c r="G22" s="466"/>
      <c r="H22" s="474"/>
      <c r="I22" s="466"/>
      <c r="J22" s="474"/>
      <c r="K22" s="466"/>
      <c r="L22" s="467"/>
      <c r="M22" s="481"/>
      <c r="N22" s="94"/>
      <c r="O22" s="94"/>
      <c r="P22" s="94"/>
      <c r="R22" s="2"/>
      <c r="S22">
        <v>21</v>
      </c>
      <c r="Y22" s="94"/>
      <c r="Z22" s="94"/>
      <c r="AA22" s="132"/>
      <c r="AB22" s="91"/>
      <c r="AC22" s="91"/>
      <c r="AD22" s="91"/>
      <c r="AE22" s="92"/>
      <c r="AF22" s="90"/>
      <c r="AG22" s="94"/>
      <c r="AH22" s="94"/>
      <c r="AI22" s="94"/>
    </row>
    <row r="23" spans="2:35" ht="33.75" customHeight="1" thickBot="1">
      <c r="B23" s="94"/>
      <c r="C23" s="171">
        <v>3</v>
      </c>
      <c r="D23" s="489" t="s">
        <v>866</v>
      </c>
      <c r="E23" s="475"/>
      <c r="F23" s="476"/>
      <c r="G23" s="477"/>
      <c r="H23" s="476"/>
      <c r="I23" s="444"/>
      <c r="J23" s="478"/>
      <c r="K23" s="479"/>
      <c r="L23" s="480"/>
      <c r="M23" s="483"/>
      <c r="N23" s="249"/>
      <c r="O23" s="249"/>
      <c r="P23" s="249"/>
      <c r="R23" s="2"/>
      <c r="S23">
        <v>22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</row>
    <row r="24" spans="2:35" ht="13.5" thickBot="1">
      <c r="D24" s="513"/>
      <c r="J24" s="94"/>
      <c r="K24" s="94"/>
      <c r="L24" s="94"/>
      <c r="M24" s="94"/>
      <c r="N24" s="94"/>
      <c r="O24" s="94"/>
      <c r="P24" s="94"/>
      <c r="R24" s="2"/>
      <c r="S24">
        <v>50</v>
      </c>
    </row>
    <row r="25" spans="2:35" s="132" customFormat="1" ht="13.5" customHeight="1" thickBot="1">
      <c r="B25" s="200"/>
      <c r="C25" s="490" t="s">
        <v>61</v>
      </c>
      <c r="D25" s="537" t="s">
        <v>349</v>
      </c>
      <c r="E25" s="557" t="s">
        <v>351</v>
      </c>
      <c r="F25" s="558"/>
      <c r="G25" s="558" t="s">
        <v>352</v>
      </c>
      <c r="H25" s="558"/>
      <c r="I25" s="559" t="s">
        <v>353</v>
      </c>
      <c r="J25" s="559"/>
      <c r="K25" s="559" t="s">
        <v>354</v>
      </c>
      <c r="L25" s="560"/>
      <c r="M25" s="493" t="s">
        <v>347</v>
      </c>
      <c r="N25" s="393"/>
      <c r="O25" s="371"/>
      <c r="P25" s="378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 thickBot="1">
      <c r="B26" s="222"/>
      <c r="C26" s="165">
        <v>4</v>
      </c>
      <c r="D26" s="489" t="s">
        <v>867</v>
      </c>
      <c r="E26" s="461"/>
      <c r="F26" s="462"/>
      <c r="G26" s="463"/>
      <c r="H26" s="464"/>
      <c r="I26" s="465"/>
      <c r="J26" s="464"/>
      <c r="K26" s="466"/>
      <c r="L26" s="467"/>
      <c r="M26" s="481"/>
      <c r="N26" s="94"/>
      <c r="O26" s="94"/>
      <c r="R26" s="2"/>
      <c r="S26">
        <v>18</v>
      </c>
      <c r="AA26" s="3"/>
    </row>
    <row r="27" spans="2:35" ht="33.75" customHeight="1" thickBot="1">
      <c r="B27" s="221"/>
      <c r="C27" s="171">
        <v>5</v>
      </c>
      <c r="D27" s="446" t="s">
        <v>868</v>
      </c>
      <c r="E27" s="468"/>
      <c r="F27" s="469"/>
      <c r="G27" s="470"/>
      <c r="H27" s="471"/>
      <c r="I27" s="472"/>
      <c r="J27" s="471"/>
      <c r="K27" s="470"/>
      <c r="L27" s="473"/>
      <c r="M27" s="482"/>
      <c r="N27" s="1"/>
      <c r="O27" s="133"/>
      <c r="R27" s="2"/>
      <c r="S27">
        <v>21</v>
      </c>
      <c r="AA27" s="244"/>
      <c r="AB27" s="245"/>
      <c r="AC27" s="246"/>
      <c r="AD27" s="245"/>
      <c r="AE27" s="247"/>
      <c r="AF27" s="248"/>
    </row>
    <row r="28" spans="2:35" s="132" customFormat="1" ht="13.5" customHeight="1" thickBot="1">
      <c r="B28" s="200"/>
      <c r="C28" s="490" t="s">
        <v>61</v>
      </c>
      <c r="D28" s="537" t="s">
        <v>349</v>
      </c>
      <c r="E28" s="557" t="s">
        <v>351</v>
      </c>
      <c r="F28" s="558"/>
      <c r="G28" s="558" t="s">
        <v>352</v>
      </c>
      <c r="H28" s="558"/>
      <c r="I28" s="559" t="s">
        <v>353</v>
      </c>
      <c r="J28" s="559"/>
      <c r="K28" s="559" t="s">
        <v>354</v>
      </c>
      <c r="L28" s="560"/>
      <c r="M28" s="493" t="s">
        <v>347</v>
      </c>
      <c r="N28" s="393"/>
      <c r="O28" s="371"/>
      <c r="P28" s="378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 thickBot="1">
      <c r="B29" s="94"/>
      <c r="C29" s="165">
        <f>$C$5</f>
        <v>1</v>
      </c>
      <c r="D29" s="459" t="str">
        <f>$D$5</f>
        <v>Дук Мария Новополоцк</v>
      </c>
      <c r="E29" s="329"/>
      <c r="F29" s="474"/>
      <c r="G29" s="466"/>
      <c r="H29" s="474"/>
      <c r="I29" s="466"/>
      <c r="J29" s="474"/>
      <c r="K29" s="466"/>
      <c r="L29" s="467"/>
      <c r="M29" s="481"/>
      <c r="N29" s="94"/>
      <c r="O29" s="94"/>
      <c r="P29" s="94"/>
      <c r="R29" s="2"/>
      <c r="S29">
        <v>19</v>
      </c>
      <c r="AA29" s="87"/>
      <c r="AB29" s="84"/>
      <c r="AC29" s="85"/>
      <c r="AD29" s="84"/>
      <c r="AE29" s="86"/>
      <c r="AF29" s="83"/>
    </row>
    <row r="30" spans="2:35" ht="33.75" customHeight="1" thickBot="1">
      <c r="B30" s="94"/>
      <c r="C30" s="171">
        <v>3</v>
      </c>
      <c r="D30" s="489" t="s">
        <v>866</v>
      </c>
      <c r="E30" s="475"/>
      <c r="F30" s="476"/>
      <c r="G30" s="477"/>
      <c r="H30" s="476"/>
      <c r="I30" s="444"/>
      <c r="J30" s="478"/>
      <c r="K30" s="479"/>
      <c r="L30" s="480"/>
      <c r="M30" s="483"/>
      <c r="N30" s="249"/>
      <c r="O30" s="249"/>
      <c r="P30" s="249"/>
      <c r="R30" s="2"/>
      <c r="S30">
        <v>20</v>
      </c>
    </row>
    <row r="31" spans="2:35" s="132" customFormat="1" ht="13.5" customHeight="1" thickBot="1">
      <c r="B31" s="200"/>
      <c r="C31" s="490" t="s">
        <v>61</v>
      </c>
      <c r="D31" s="537" t="s">
        <v>350</v>
      </c>
      <c r="E31" s="557" t="s">
        <v>351</v>
      </c>
      <c r="F31" s="558"/>
      <c r="G31" s="558" t="s">
        <v>352</v>
      </c>
      <c r="H31" s="558"/>
      <c r="I31" s="559" t="s">
        <v>353</v>
      </c>
      <c r="J31" s="559"/>
      <c r="K31" s="559" t="s">
        <v>354</v>
      </c>
      <c r="L31" s="560"/>
      <c r="M31" s="493" t="s">
        <v>347</v>
      </c>
      <c r="N31" s="393"/>
      <c r="O31" s="371"/>
      <c r="P31" s="378"/>
      <c r="R31" s="252"/>
      <c r="S31" s="94"/>
      <c r="T31" s="94"/>
      <c r="AB31" s="91"/>
      <c r="AC31" s="91"/>
      <c r="AD31" s="91"/>
      <c r="AE31" s="92"/>
      <c r="AF31" s="90"/>
    </row>
    <row r="32" spans="2:35" ht="33.75" customHeight="1" thickBot="1">
      <c r="B32" s="222"/>
      <c r="C32" s="165">
        <v>2</v>
      </c>
      <c r="D32" s="489" t="s">
        <v>865</v>
      </c>
      <c r="E32" s="461"/>
      <c r="F32" s="462"/>
      <c r="G32" s="463"/>
      <c r="H32" s="464"/>
      <c r="I32" s="465"/>
      <c r="J32" s="464"/>
      <c r="K32" s="466"/>
      <c r="L32" s="467"/>
      <c r="M32" s="481"/>
      <c r="N32" s="94"/>
      <c r="O32" s="94"/>
      <c r="P32" s="1"/>
      <c r="R32" s="2"/>
      <c r="S32">
        <v>18</v>
      </c>
      <c r="AA32" s="3"/>
    </row>
    <row r="33" spans="2:32" ht="33.75" customHeight="1" thickBot="1">
      <c r="B33" s="221"/>
      <c r="C33" s="171">
        <v>4</v>
      </c>
      <c r="D33" s="489" t="s">
        <v>867</v>
      </c>
      <c r="E33" s="468"/>
      <c r="F33" s="469"/>
      <c r="G33" s="470"/>
      <c r="H33" s="471"/>
      <c r="I33" s="472"/>
      <c r="J33" s="471"/>
      <c r="K33" s="470"/>
      <c r="L33" s="473"/>
      <c r="M33" s="482"/>
      <c r="N33" s="1"/>
      <c r="O33" s="133"/>
      <c r="P33" s="94"/>
      <c r="R33" s="2"/>
      <c r="S33">
        <v>22</v>
      </c>
      <c r="AA33" s="244"/>
      <c r="AB33" s="245"/>
      <c r="AC33" s="246"/>
      <c r="AD33" s="245"/>
      <c r="AE33" s="247"/>
      <c r="AF33" s="248"/>
    </row>
    <row r="34" spans="2:32" s="132" customFormat="1" ht="13.5" customHeight="1" thickBot="1">
      <c r="B34" s="200"/>
      <c r="C34" s="490" t="s">
        <v>61</v>
      </c>
      <c r="D34" s="537" t="s">
        <v>350</v>
      </c>
      <c r="E34" s="557" t="s">
        <v>351</v>
      </c>
      <c r="F34" s="558"/>
      <c r="G34" s="558" t="s">
        <v>352</v>
      </c>
      <c r="H34" s="558"/>
      <c r="I34" s="559" t="s">
        <v>353</v>
      </c>
      <c r="J34" s="559"/>
      <c r="K34" s="559" t="s">
        <v>354</v>
      </c>
      <c r="L34" s="560"/>
      <c r="M34" s="493" t="s">
        <v>347</v>
      </c>
      <c r="N34" s="393"/>
      <c r="O34" s="371"/>
      <c r="P34" s="378"/>
      <c r="R34" s="252"/>
      <c r="S34" s="94"/>
      <c r="T34" s="94"/>
      <c r="AB34" s="91"/>
      <c r="AC34" s="91"/>
      <c r="AD34" s="91"/>
      <c r="AE34" s="92"/>
      <c r="AF34" s="90"/>
    </row>
    <row r="35" spans="2:32" ht="33.75" customHeight="1" thickBot="1">
      <c r="B35" s="94"/>
      <c r="C35" s="165">
        <f>$C$7</f>
        <v>3</v>
      </c>
      <c r="D35" s="489" t="s">
        <v>866</v>
      </c>
      <c r="E35" s="329"/>
      <c r="F35" s="474"/>
      <c r="G35" s="466"/>
      <c r="H35" s="474"/>
      <c r="I35" s="466"/>
      <c r="J35" s="474"/>
      <c r="K35" s="466"/>
      <c r="L35" s="467"/>
      <c r="M35" s="481"/>
      <c r="N35" s="94"/>
      <c r="O35" s="94"/>
      <c r="P35" s="94"/>
      <c r="R35" s="2"/>
      <c r="S35">
        <v>20</v>
      </c>
      <c r="AA35" s="87"/>
      <c r="AB35" s="84"/>
      <c r="AC35" s="85"/>
      <c r="AD35" s="84"/>
      <c r="AE35" s="86"/>
      <c r="AF35" s="83"/>
    </row>
    <row r="36" spans="2:32" ht="33.75" customHeight="1" thickBot="1">
      <c r="B36" s="94"/>
      <c r="C36" s="171">
        <v>5</v>
      </c>
      <c r="D36" s="446" t="s">
        <v>868</v>
      </c>
      <c r="E36" s="475"/>
      <c r="F36" s="476"/>
      <c r="G36" s="477"/>
      <c r="H36" s="476"/>
      <c r="I36" s="444"/>
      <c r="J36" s="478"/>
      <c r="K36" s="479"/>
      <c r="L36" s="480"/>
      <c r="M36" s="483"/>
      <c r="N36" s="249"/>
      <c r="O36" s="249"/>
      <c r="P36" s="249"/>
      <c r="R36" s="2"/>
      <c r="S36">
        <v>21</v>
      </c>
    </row>
    <row r="37" spans="2:32" s="132" customFormat="1" ht="13.5" customHeight="1" thickBot="1">
      <c r="B37" s="200"/>
      <c r="C37" s="490" t="s">
        <v>61</v>
      </c>
      <c r="D37" s="537"/>
      <c r="E37" s="557" t="s">
        <v>351</v>
      </c>
      <c r="F37" s="558"/>
      <c r="G37" s="558" t="s">
        <v>352</v>
      </c>
      <c r="H37" s="558"/>
      <c r="I37" s="559" t="s">
        <v>353</v>
      </c>
      <c r="J37" s="559"/>
      <c r="K37" s="559" t="s">
        <v>354</v>
      </c>
      <c r="L37" s="560"/>
      <c r="M37" s="493" t="s">
        <v>347</v>
      </c>
      <c r="N37" s="393"/>
      <c r="O37" s="371"/>
      <c r="P37" s="378"/>
      <c r="R37" s="252"/>
      <c r="S37" s="94"/>
      <c r="T37" s="94"/>
      <c r="AB37" s="91"/>
      <c r="AC37" s="91"/>
      <c r="AD37" s="91"/>
      <c r="AE37" s="92"/>
      <c r="AF37" s="90"/>
    </row>
    <row r="38" spans="2:32" ht="33.75" customHeight="1" thickBot="1">
      <c r="B38" s="222"/>
      <c r="C38" s="165">
        <v>1</v>
      </c>
      <c r="D38" s="488" t="s">
        <v>864</v>
      </c>
      <c r="E38" s="461"/>
      <c r="F38" s="462"/>
      <c r="G38" s="463"/>
      <c r="H38" s="464"/>
      <c r="I38" s="465"/>
      <c r="J38" s="464"/>
      <c r="K38" s="466"/>
      <c r="L38" s="467"/>
      <c r="M38" s="481"/>
      <c r="N38" s="94"/>
      <c r="O38" s="94"/>
      <c r="P38" s="1"/>
      <c r="R38" s="2"/>
      <c r="S38">
        <v>19</v>
      </c>
      <c r="AA38" s="3"/>
    </row>
    <row r="39" spans="2:32" ht="33.75" customHeight="1" thickBot="1">
      <c r="B39" s="221"/>
      <c r="C39" s="171">
        <v>4</v>
      </c>
      <c r="D39" s="489" t="s">
        <v>867</v>
      </c>
      <c r="E39" s="468"/>
      <c r="F39" s="469"/>
      <c r="G39" s="470"/>
      <c r="H39" s="471"/>
      <c r="I39" s="472"/>
      <c r="J39" s="471"/>
      <c r="K39" s="470"/>
      <c r="L39" s="473"/>
      <c r="M39" s="482"/>
      <c r="N39" s="1"/>
      <c r="O39" s="133"/>
      <c r="P39" s="94"/>
      <c r="R39" s="2"/>
      <c r="S39">
        <v>20</v>
      </c>
      <c r="AA39" s="244"/>
      <c r="AB39" s="245"/>
      <c r="AC39" s="246"/>
      <c r="AD39" s="245"/>
      <c r="AE39" s="247"/>
      <c r="AF39" s="248"/>
    </row>
    <row r="40" spans="2:32" s="132" customFormat="1" ht="13.5" customHeight="1" thickBot="1">
      <c r="B40" s="200"/>
      <c r="C40" s="490" t="s">
        <v>61</v>
      </c>
      <c r="D40" s="537"/>
      <c r="E40" s="557" t="s">
        <v>351</v>
      </c>
      <c r="F40" s="558"/>
      <c r="G40" s="558" t="s">
        <v>352</v>
      </c>
      <c r="H40" s="558"/>
      <c r="I40" s="559" t="s">
        <v>353</v>
      </c>
      <c r="J40" s="559"/>
      <c r="K40" s="559" t="s">
        <v>354</v>
      </c>
      <c r="L40" s="560"/>
      <c r="M40" s="493" t="s">
        <v>347</v>
      </c>
      <c r="N40" s="393"/>
      <c r="O40" s="371"/>
      <c r="P40" s="378"/>
      <c r="R40" s="252"/>
      <c r="S40" s="94"/>
      <c r="T40" s="94"/>
      <c r="AB40" s="91"/>
      <c r="AC40" s="91"/>
      <c r="AD40" s="91"/>
      <c r="AE40" s="92"/>
      <c r="AF40" s="90"/>
    </row>
    <row r="41" spans="2:32" ht="33.75" customHeight="1" thickBot="1">
      <c r="B41" s="94"/>
      <c r="C41" s="165">
        <v>2</v>
      </c>
      <c r="D41" s="489" t="s">
        <v>865</v>
      </c>
      <c r="E41" s="329"/>
      <c r="F41" s="474"/>
      <c r="G41" s="466"/>
      <c r="H41" s="474"/>
      <c r="I41" s="466"/>
      <c r="J41" s="474"/>
      <c r="K41" s="466"/>
      <c r="L41" s="467"/>
      <c r="M41" s="481"/>
      <c r="N41" s="94"/>
      <c r="O41" s="94"/>
      <c r="P41" s="94"/>
      <c r="R41" s="2"/>
      <c r="S41">
        <v>21</v>
      </c>
      <c r="AA41" s="87"/>
      <c r="AB41" s="84"/>
      <c r="AC41" s="85"/>
      <c r="AD41" s="84"/>
      <c r="AE41" s="86"/>
      <c r="AF41" s="83"/>
    </row>
    <row r="42" spans="2:32" ht="33.75" customHeight="1" thickBot="1">
      <c r="B42" s="94"/>
      <c r="C42" s="171">
        <v>5</v>
      </c>
      <c r="D42" s="446" t="s">
        <v>868</v>
      </c>
      <c r="E42" s="475"/>
      <c r="F42" s="476"/>
      <c r="G42" s="477"/>
      <c r="H42" s="476"/>
      <c r="I42" s="444"/>
      <c r="J42" s="478"/>
      <c r="K42" s="479"/>
      <c r="L42" s="480"/>
      <c r="M42" s="483"/>
      <c r="N42" s="249"/>
      <c r="O42" s="249"/>
      <c r="P42" s="249"/>
      <c r="R42" s="2"/>
      <c r="S42">
        <v>22</v>
      </c>
    </row>
    <row r="43" spans="2:32">
      <c r="J43" s="94"/>
      <c r="K43" s="94"/>
      <c r="L43" s="94"/>
      <c r="M43" s="94"/>
      <c r="N43" s="94"/>
      <c r="O43" s="94"/>
      <c r="P43" s="94"/>
      <c r="R43" s="2"/>
      <c r="S43">
        <v>45</v>
      </c>
    </row>
    <row r="44" spans="2:32">
      <c r="C44" s="94"/>
      <c r="D44" s="94"/>
      <c r="E44" s="94"/>
      <c r="F44" s="94"/>
      <c r="G44" s="94"/>
      <c r="H44" s="94"/>
      <c r="I44" s="94"/>
      <c r="R44" s="2"/>
      <c r="S44">
        <v>46</v>
      </c>
      <c r="Z44" s="94"/>
      <c r="AA44" s="94"/>
      <c r="AB44" s="94"/>
      <c r="AC44" s="94"/>
      <c r="AD44" s="94"/>
      <c r="AE44" s="94"/>
      <c r="AF44" s="94"/>
    </row>
    <row r="45" spans="2:32">
      <c r="J45" s="94"/>
      <c r="K45" s="90"/>
      <c r="L45" s="91"/>
      <c r="M45" s="91"/>
      <c r="N45" s="91"/>
      <c r="O45" s="92"/>
      <c r="P45" s="132"/>
      <c r="R45" s="2"/>
      <c r="S45">
        <v>53</v>
      </c>
    </row>
    <row r="46" spans="2:32" ht="18">
      <c r="D46" s="575" t="s">
        <v>871</v>
      </c>
      <c r="K46" s="94"/>
      <c r="L46" s="94"/>
      <c r="M46" s="94"/>
      <c r="N46" s="94"/>
      <c r="O46" s="94"/>
      <c r="P46" s="94"/>
      <c r="R46" s="2"/>
      <c r="S46">
        <v>54</v>
      </c>
    </row>
    <row r="47" spans="2:32">
      <c r="K47" s="94"/>
      <c r="L47" s="94"/>
      <c r="M47" s="94"/>
      <c r="N47" s="94"/>
      <c r="O47" s="94"/>
      <c r="P47" s="94"/>
      <c r="R47" s="2"/>
      <c r="S47">
        <v>55</v>
      </c>
    </row>
    <row r="48" spans="2:32" ht="18">
      <c r="D48" s="575" t="s">
        <v>870</v>
      </c>
      <c r="R48" s="2"/>
      <c r="S48">
        <v>56</v>
      </c>
    </row>
    <row r="49" spans="2:32" s="132" customFormat="1" ht="15">
      <c r="B49" s="221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P49" s="94"/>
      <c r="R49" s="252"/>
      <c r="S49">
        <v>57</v>
      </c>
      <c r="T49"/>
      <c r="AB49" s="91"/>
      <c r="AC49" s="91"/>
      <c r="AD49" s="91"/>
      <c r="AE49" s="92"/>
      <c r="AF49" s="90"/>
    </row>
    <row r="50" spans="2:32" s="132" customFormat="1" ht="15.75">
      <c r="B50" s="222"/>
      <c r="E50" s="91"/>
      <c r="F50" s="91"/>
      <c r="G50" s="91"/>
      <c r="H50" s="92"/>
      <c r="I50" s="90"/>
      <c r="J50" s="1"/>
      <c r="K50" s="94"/>
      <c r="L50" s="94"/>
      <c r="M50" s="94"/>
      <c r="N50" s="94"/>
      <c r="O50" s="94"/>
      <c r="P50" s="1"/>
      <c r="R50" s="252"/>
      <c r="S50">
        <v>58</v>
      </c>
      <c r="T50"/>
      <c r="AB50" s="91"/>
      <c r="AC50" s="91"/>
      <c r="AD50" s="91"/>
      <c r="AE50" s="92"/>
      <c r="AF50" s="90"/>
    </row>
    <row r="51" spans="2:32" s="94" customFormat="1" ht="15.75">
      <c r="B51" s="230"/>
      <c r="C51" s="179"/>
      <c r="E51" s="134"/>
      <c r="F51" s="134"/>
      <c r="G51" s="134"/>
      <c r="H51" s="1"/>
      <c r="I51" s="133"/>
      <c r="J51" s="1"/>
      <c r="P51" s="1"/>
      <c r="R51" s="252"/>
      <c r="S51">
        <v>59</v>
      </c>
      <c r="T51"/>
      <c r="Z51" s="179"/>
      <c r="AB51" s="134"/>
      <c r="AC51" s="134"/>
      <c r="AD51" s="134"/>
      <c r="AE51" s="1"/>
      <c r="AF51" s="133"/>
    </row>
    <row r="52" spans="2:32" s="94" customFormat="1" ht="15.75">
      <c r="B52" s="230"/>
      <c r="C52" s="179"/>
      <c r="E52" s="134"/>
      <c r="F52" s="134"/>
      <c r="G52" s="134"/>
      <c r="H52" s="1"/>
      <c r="I52" s="133"/>
      <c r="J52" s="1"/>
      <c r="P52" s="1"/>
      <c r="R52" s="252"/>
      <c r="S52">
        <v>60</v>
      </c>
      <c r="T52"/>
      <c r="Z52" s="179"/>
      <c r="AB52" s="134"/>
      <c r="AC52" s="134"/>
      <c r="AD52" s="134"/>
      <c r="AE52" s="1"/>
      <c r="AF52" s="133"/>
    </row>
    <row r="53" spans="2:32" s="94" customFormat="1" ht="15.75">
      <c r="B53" s="168"/>
      <c r="C53" s="179"/>
      <c r="E53" s="134"/>
      <c r="F53" s="134"/>
      <c r="G53" s="134"/>
      <c r="H53" s="1"/>
      <c r="I53" s="133"/>
      <c r="J53" s="1"/>
      <c r="K53" s="134"/>
      <c r="L53" s="134"/>
      <c r="M53" s="134"/>
      <c r="N53" s="1"/>
      <c r="O53" s="133"/>
      <c r="R53" s="252"/>
      <c r="S53">
        <v>61</v>
      </c>
      <c r="T53"/>
      <c r="Z53" s="179"/>
      <c r="AB53" s="134"/>
      <c r="AC53" s="134"/>
      <c r="AD53" s="134"/>
      <c r="AE53" s="1"/>
      <c r="AF53" s="133"/>
    </row>
    <row r="54" spans="2:32" s="94" customFormat="1" ht="15.75">
      <c r="B54" s="231"/>
      <c r="C54" s="179"/>
      <c r="E54" s="134"/>
      <c r="F54" s="134"/>
      <c r="G54" s="134"/>
      <c r="H54" s="1"/>
      <c r="I54" s="133"/>
      <c r="J54" s="1"/>
      <c r="P54" s="1"/>
      <c r="R54" s="252"/>
      <c r="S54">
        <v>62</v>
      </c>
      <c r="T54"/>
      <c r="Z54" s="179"/>
      <c r="AB54" s="134"/>
      <c r="AC54" s="134"/>
      <c r="AD54" s="134"/>
      <c r="AE54" s="1"/>
      <c r="AF54" s="133"/>
    </row>
    <row r="55" spans="2:32" s="94" customFormat="1" ht="15.75">
      <c r="B55" s="168"/>
      <c r="C55" s="179"/>
      <c r="E55" s="134"/>
      <c r="F55" s="134"/>
      <c r="G55" s="134"/>
      <c r="H55" s="1"/>
      <c r="I55" s="133"/>
      <c r="J55" s="1"/>
      <c r="K55" s="134"/>
      <c r="L55" s="134"/>
      <c r="M55" s="134"/>
      <c r="N55" s="1"/>
      <c r="O55" s="133"/>
      <c r="R55" s="252"/>
      <c r="S55">
        <v>63</v>
      </c>
      <c r="T55"/>
      <c r="Z55" s="179"/>
      <c r="AB55" s="134"/>
      <c r="AC55" s="134"/>
      <c r="AD55" s="134"/>
      <c r="AE55" s="1"/>
      <c r="AF55" s="133"/>
    </row>
    <row r="56" spans="2:32" s="94" customFormat="1" ht="15.75">
      <c r="B56" s="230"/>
      <c r="C56" s="179"/>
      <c r="E56" s="134"/>
      <c r="F56" s="134"/>
      <c r="G56" s="134"/>
      <c r="H56" s="1"/>
      <c r="I56" s="133"/>
      <c r="J56" s="1"/>
      <c r="P56" s="1"/>
      <c r="R56" s="252"/>
      <c r="S56">
        <v>64</v>
      </c>
      <c r="T56"/>
      <c r="Z56" s="179"/>
      <c r="AB56" s="134"/>
      <c r="AC56" s="134"/>
      <c r="AD56" s="134"/>
      <c r="AE56" s="1"/>
      <c r="AF56" s="133"/>
    </row>
    <row r="57" spans="2:32" s="94" customFormat="1" ht="15.75">
      <c r="B57" s="168"/>
      <c r="C57" s="179"/>
      <c r="E57" s="134"/>
      <c r="F57" s="134"/>
      <c r="G57" s="134"/>
      <c r="H57" s="1"/>
      <c r="I57" s="133"/>
      <c r="J57" s="1"/>
      <c r="K57" s="134"/>
      <c r="L57" s="134"/>
      <c r="M57" s="134"/>
      <c r="N57" s="1"/>
      <c r="O57" s="133"/>
      <c r="R57" s="252"/>
      <c r="S57">
        <v>65</v>
      </c>
      <c r="T57"/>
      <c r="Z57" s="179"/>
      <c r="AB57" s="134"/>
      <c r="AC57" s="134"/>
      <c r="AD57" s="134"/>
      <c r="AE57" s="1"/>
      <c r="AF57" s="133"/>
    </row>
    <row r="58" spans="2:32" s="94" customFormat="1" ht="15.75">
      <c r="B58" s="231"/>
      <c r="C58" s="179"/>
      <c r="E58" s="134"/>
      <c r="F58" s="134"/>
      <c r="G58" s="134"/>
      <c r="H58" s="1"/>
      <c r="I58" s="133"/>
      <c r="J58" s="1"/>
      <c r="P58" s="1"/>
      <c r="Z58" s="179"/>
      <c r="AB58" s="134"/>
      <c r="AC58" s="134"/>
      <c r="AD58" s="134"/>
      <c r="AE58" s="1"/>
      <c r="AF58" s="133"/>
    </row>
    <row r="59" spans="2:32" s="94" customFormat="1" ht="15.75">
      <c r="B59" s="168"/>
      <c r="C59" s="179"/>
      <c r="E59" s="134"/>
      <c r="F59" s="134"/>
      <c r="G59" s="134"/>
      <c r="H59" s="1"/>
      <c r="I59" s="133"/>
      <c r="J59" s="1"/>
      <c r="K59" s="134"/>
      <c r="L59" s="134"/>
      <c r="M59" s="134"/>
      <c r="N59" s="1"/>
      <c r="O59" s="133"/>
      <c r="Z59" s="179"/>
      <c r="AB59" s="134"/>
      <c r="AC59" s="134"/>
      <c r="AD59" s="134"/>
      <c r="AE59" s="1"/>
      <c r="AF59" s="133"/>
    </row>
    <row r="60" spans="2:32" s="94" customFormat="1" ht="15.75">
      <c r="B60" s="168"/>
      <c r="C60" s="179"/>
      <c r="E60" s="134"/>
      <c r="F60" s="134"/>
      <c r="G60" s="134"/>
      <c r="H60" s="1"/>
      <c r="I60" s="133"/>
      <c r="J60" s="1"/>
      <c r="K60" s="134"/>
      <c r="L60" s="134"/>
      <c r="M60" s="134"/>
      <c r="N60" s="1"/>
      <c r="O60" s="133"/>
      <c r="Z60" s="179"/>
      <c r="AB60" s="134"/>
      <c r="AC60" s="134"/>
      <c r="AD60" s="134"/>
      <c r="AE60" s="1"/>
      <c r="AF60" s="133"/>
    </row>
    <row r="61" spans="2:32" s="94" customFormat="1" ht="15.75">
      <c r="B61" s="231"/>
      <c r="C61" s="179"/>
      <c r="E61" s="134"/>
      <c r="F61" s="134"/>
      <c r="G61" s="134"/>
      <c r="H61" s="1"/>
      <c r="I61" s="133"/>
      <c r="J61" s="1"/>
      <c r="P61" s="1"/>
      <c r="Z61" s="179"/>
      <c r="AB61" s="134"/>
      <c r="AC61" s="134"/>
      <c r="AD61" s="134"/>
      <c r="AE61" s="1"/>
      <c r="AF61" s="133"/>
    </row>
    <row r="62" spans="2:32" s="94" customFormat="1" ht="15.75">
      <c r="B62" s="168"/>
      <c r="C62" s="179"/>
      <c r="E62" s="134"/>
      <c r="F62" s="134"/>
      <c r="G62" s="134"/>
      <c r="H62" s="1"/>
      <c r="I62" s="133"/>
      <c r="J62" s="1"/>
      <c r="K62" s="134"/>
      <c r="L62" s="134"/>
      <c r="M62" s="134"/>
      <c r="N62" s="1"/>
      <c r="O62" s="133"/>
      <c r="Z62" s="179"/>
      <c r="AB62" s="134"/>
      <c r="AC62" s="134"/>
      <c r="AD62" s="134"/>
      <c r="AE62" s="1"/>
      <c r="AF62" s="133"/>
    </row>
    <row r="63" spans="2:32" s="94" customFormat="1" ht="15.75">
      <c r="B63" s="230"/>
      <c r="C63" s="179"/>
      <c r="E63" s="134"/>
      <c r="F63" s="134"/>
      <c r="G63" s="134"/>
      <c r="H63" s="1"/>
      <c r="I63" s="133"/>
      <c r="J63" s="1"/>
      <c r="P63" s="1"/>
      <c r="Z63" s="179"/>
      <c r="AB63" s="134"/>
      <c r="AC63" s="134"/>
      <c r="AD63" s="134"/>
      <c r="AE63" s="1"/>
      <c r="AF63" s="133"/>
    </row>
    <row r="64" spans="2:32" s="94" customFormat="1" ht="15.75">
      <c r="B64" s="168"/>
      <c r="C64" s="179"/>
      <c r="E64" s="134"/>
      <c r="F64" s="134"/>
      <c r="G64" s="134"/>
      <c r="H64" s="1"/>
      <c r="I64" s="133"/>
      <c r="J64" s="1"/>
      <c r="K64" s="134"/>
      <c r="L64" s="134"/>
      <c r="M64" s="134"/>
      <c r="N64" s="1"/>
      <c r="O64" s="133"/>
      <c r="Z64" s="179"/>
      <c r="AB64" s="134"/>
      <c r="AC64" s="134"/>
      <c r="AD64" s="134"/>
      <c r="AE64" s="1"/>
      <c r="AF64" s="133"/>
    </row>
    <row r="65" spans="1:32" s="94" customFormat="1" ht="15.75">
      <c r="B65" s="231"/>
      <c r="C65" s="179"/>
      <c r="E65" s="134"/>
      <c r="F65" s="134"/>
      <c r="G65" s="134"/>
      <c r="H65" s="1"/>
      <c r="I65" s="133"/>
      <c r="J65" s="1"/>
      <c r="P65" s="1"/>
      <c r="Z65" s="179"/>
      <c r="AB65" s="134"/>
      <c r="AC65" s="134"/>
      <c r="AD65" s="134"/>
      <c r="AE65" s="1"/>
      <c r="AF65" s="133"/>
    </row>
    <row r="66" spans="1:32" s="94" customFormat="1" ht="15.75">
      <c r="B66" s="168"/>
      <c r="C66" s="179"/>
      <c r="E66" s="134"/>
      <c r="F66" s="134"/>
      <c r="G66" s="134"/>
      <c r="H66" s="1"/>
      <c r="I66" s="133"/>
      <c r="J66" s="1"/>
      <c r="K66" s="134"/>
      <c r="L66" s="134"/>
      <c r="M66" s="134"/>
      <c r="N66" s="1"/>
      <c r="O66" s="133"/>
      <c r="Z66" s="179"/>
      <c r="AB66" s="134"/>
      <c r="AC66" s="134"/>
      <c r="AD66" s="134"/>
      <c r="AE66" s="1"/>
      <c r="AF66" s="133"/>
    </row>
    <row r="67" spans="1:32" s="94" customFormat="1" ht="15.75">
      <c r="B67" s="230"/>
      <c r="C67" s="179"/>
      <c r="E67" s="134"/>
      <c r="F67" s="134"/>
      <c r="G67" s="134"/>
      <c r="H67" s="1"/>
      <c r="I67" s="133"/>
      <c r="J67" s="1"/>
      <c r="P67" s="1"/>
      <c r="Z67" s="179"/>
      <c r="AB67" s="134"/>
      <c r="AC67" s="134"/>
      <c r="AD67" s="134"/>
      <c r="AE67" s="1"/>
      <c r="AF67" s="133"/>
    </row>
    <row r="68" spans="1:32" s="94" customFormat="1" ht="15.75">
      <c r="B68" s="168"/>
      <c r="C68" s="179"/>
      <c r="E68" s="134"/>
      <c r="F68" s="134"/>
      <c r="G68" s="134"/>
      <c r="H68" s="1"/>
      <c r="I68" s="133"/>
      <c r="J68" s="1"/>
      <c r="K68" s="134"/>
      <c r="L68" s="134"/>
      <c r="M68" s="134"/>
      <c r="N68" s="1"/>
      <c r="O68" s="133"/>
      <c r="Z68" s="179"/>
      <c r="AB68" s="134"/>
      <c r="AC68" s="134"/>
      <c r="AD68" s="134"/>
      <c r="AE68" s="1"/>
      <c r="AF68" s="133"/>
    </row>
    <row r="69" spans="1:32" s="94" customFormat="1" ht="15.75">
      <c r="B69" s="231"/>
      <c r="C69" s="179"/>
      <c r="E69" s="134"/>
      <c r="F69" s="134"/>
      <c r="G69" s="134"/>
      <c r="H69" s="1"/>
      <c r="I69" s="133"/>
      <c r="J69" s="1"/>
      <c r="P69" s="1"/>
      <c r="Z69" s="179"/>
      <c r="AB69" s="134"/>
      <c r="AC69" s="134"/>
      <c r="AD69" s="134"/>
      <c r="AE69" s="1"/>
      <c r="AF69" s="133"/>
    </row>
    <row r="70" spans="1:32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Z70" s="179"/>
      <c r="AB70" s="134"/>
      <c r="AC70" s="134"/>
      <c r="AD70" s="134"/>
      <c r="AE70" s="1"/>
      <c r="AF70" s="133"/>
    </row>
    <row r="71" spans="1:32" s="94" customFormat="1" ht="15.75">
      <c r="B71" s="230"/>
      <c r="C71" s="179"/>
      <c r="E71" s="134"/>
      <c r="F71" s="134"/>
      <c r="G71" s="134"/>
      <c r="H71" s="1"/>
      <c r="I71" s="133"/>
      <c r="J71" s="1"/>
      <c r="P71" s="1"/>
      <c r="Z71" s="179"/>
      <c r="AB71" s="134"/>
      <c r="AC71" s="134"/>
      <c r="AD71" s="134"/>
      <c r="AE71" s="1"/>
      <c r="AF71" s="133"/>
    </row>
    <row r="72" spans="1:32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Z72" s="179"/>
      <c r="AB72" s="134"/>
      <c r="AC72" s="134"/>
      <c r="AD72" s="134"/>
      <c r="AE72" s="1"/>
      <c r="AF72" s="133"/>
    </row>
    <row r="73" spans="1:32" s="94" customFormat="1" ht="15.75">
      <c r="B73" s="231"/>
      <c r="C73" s="179"/>
      <c r="E73" s="134"/>
      <c r="F73" s="134"/>
      <c r="G73" s="134"/>
      <c r="H73" s="1"/>
      <c r="I73" s="133"/>
      <c r="J73" s="1"/>
      <c r="P73" s="1"/>
      <c r="Z73" s="179"/>
      <c r="AB73" s="134"/>
      <c r="AC73" s="134"/>
      <c r="AD73" s="134"/>
      <c r="AE73" s="1"/>
      <c r="AF73" s="133"/>
    </row>
    <row r="74" spans="1:32" s="132" customFormat="1" ht="15.75">
      <c r="B74" s="168"/>
      <c r="C74" s="179"/>
      <c r="E74" s="91"/>
      <c r="F74" s="91"/>
      <c r="G74" s="91"/>
      <c r="H74" s="92"/>
      <c r="I74" s="90"/>
      <c r="J74" s="1"/>
      <c r="K74" s="134"/>
      <c r="L74" s="134"/>
      <c r="M74" s="134"/>
      <c r="N74" s="1"/>
      <c r="O74" s="133"/>
      <c r="P74" s="94"/>
      <c r="Z74" s="179"/>
      <c r="AB74" s="91"/>
      <c r="AC74" s="91"/>
      <c r="AD74" s="91"/>
      <c r="AE74" s="92"/>
      <c r="AF74" s="90"/>
    </row>
    <row r="75" spans="1:32" s="132" customFormat="1" ht="15">
      <c r="B75" s="221"/>
      <c r="E75" s="91"/>
      <c r="F75" s="91"/>
      <c r="G75" s="91"/>
      <c r="H75" s="92"/>
      <c r="I75" s="90"/>
      <c r="J75" s="1"/>
      <c r="K75" s="134"/>
      <c r="L75" s="134"/>
      <c r="M75" s="134"/>
      <c r="N75" s="1"/>
      <c r="O75" s="133"/>
      <c r="P75" s="94"/>
      <c r="AB75" s="91"/>
      <c r="AC75" s="91"/>
      <c r="AD75" s="91"/>
      <c r="AE75" s="92"/>
      <c r="AF75" s="90"/>
    </row>
    <row r="76" spans="1:32" s="132" customFormat="1" ht="15.75">
      <c r="B76" s="224"/>
      <c r="E76" s="91"/>
      <c r="F76" s="91"/>
      <c r="G76" s="91"/>
      <c r="H76" s="92"/>
      <c r="I76" s="90"/>
      <c r="J76" s="1"/>
      <c r="K76" s="94"/>
      <c r="L76" s="94"/>
      <c r="M76" s="94"/>
      <c r="N76" s="94"/>
      <c r="O76" s="94"/>
      <c r="P76" s="1"/>
      <c r="AB76" s="91"/>
      <c r="AC76" s="91"/>
      <c r="AD76" s="91"/>
      <c r="AE76" s="92"/>
      <c r="AF76" s="90"/>
    </row>
    <row r="77" spans="1:32" s="132" customFormat="1" ht="15.75">
      <c r="B77" s="224"/>
      <c r="E77" s="91"/>
      <c r="F77" s="91"/>
      <c r="G77" s="91"/>
      <c r="H77" s="92"/>
      <c r="I77" s="90"/>
      <c r="J77" s="1"/>
      <c r="K77" s="94"/>
      <c r="L77" s="94"/>
      <c r="M77" s="94"/>
      <c r="N77" s="94"/>
      <c r="O77" s="94"/>
      <c r="P77" s="1"/>
      <c r="AB77" s="91"/>
      <c r="AC77" s="91"/>
      <c r="AD77" s="91"/>
      <c r="AE77" s="92"/>
      <c r="AF77" s="90"/>
    </row>
    <row r="78" spans="1:32" s="82" customFormat="1">
      <c r="A78" s="13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Z78" s="132"/>
      <c r="AA78" s="132"/>
      <c r="AB78" s="132"/>
      <c r="AC78" s="132"/>
      <c r="AD78" s="132"/>
      <c r="AE78" s="132"/>
      <c r="AF78" s="132"/>
    </row>
    <row r="79" spans="1:32" s="82" customFormat="1"/>
    <row r="80" spans="1:32" s="82" customFormat="1"/>
    <row r="81" spans="2:32" s="82" customFormat="1"/>
    <row r="82" spans="2:32" s="82" customFormat="1" ht="15.75">
      <c r="C82" s="540"/>
      <c r="D82" s="540"/>
      <c r="E82" s="540"/>
      <c r="F82" s="540"/>
      <c r="G82" s="540"/>
      <c r="H82" s="540"/>
      <c r="I82" s="540"/>
      <c r="J82" s="540"/>
      <c r="K82" s="540"/>
      <c r="L82" s="540"/>
      <c r="M82" s="540"/>
      <c r="N82" s="540"/>
      <c r="O82" s="540"/>
      <c r="P82" s="540"/>
    </row>
    <row r="83" spans="2:32" s="82" customFormat="1" ht="22.5" customHeight="1">
      <c r="C83"/>
      <c r="D83"/>
      <c r="E83"/>
      <c r="F83"/>
      <c r="G83"/>
      <c r="H83"/>
      <c r="I83"/>
      <c r="J83" s="60"/>
      <c r="K83"/>
      <c r="L83"/>
      <c r="M83"/>
      <c r="N83"/>
      <c r="O83"/>
      <c r="P83"/>
      <c r="Z83"/>
      <c r="AA83"/>
      <c r="AB83"/>
      <c r="AC83"/>
      <c r="AD83"/>
      <c r="AE83"/>
      <c r="AF83"/>
    </row>
    <row r="84" spans="2:32" s="82" customFormat="1" ht="12.75" customHeight="1"/>
    <row r="85" spans="2:32" s="82" customFormat="1" ht="13.5" customHeight="1"/>
    <row r="86" spans="2:32" s="132" customFormat="1" ht="15">
      <c r="B86" s="221"/>
      <c r="E86" s="91"/>
      <c r="F86" s="91"/>
      <c r="G86" s="91"/>
      <c r="H86" s="92"/>
      <c r="I86" s="90"/>
      <c r="J86" s="1"/>
      <c r="K86" s="134"/>
      <c r="L86" s="134"/>
      <c r="M86" s="134"/>
      <c r="N86" s="1"/>
      <c r="O86" s="133"/>
      <c r="P86" s="94"/>
      <c r="AB86" s="91"/>
      <c r="AC86" s="91"/>
      <c r="AD86" s="91"/>
      <c r="AE86" s="92"/>
      <c r="AF86" s="90"/>
    </row>
    <row r="87" spans="2:32" s="132" customFormat="1" ht="15.75">
      <c r="B87" s="222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AB87" s="91"/>
      <c r="AC87" s="91"/>
      <c r="AD87" s="91"/>
      <c r="AE87" s="92"/>
      <c r="AF87" s="90"/>
    </row>
    <row r="88" spans="2:32" s="132" customFormat="1" ht="15">
      <c r="B88" s="221"/>
      <c r="E88" s="91"/>
      <c r="F88" s="91"/>
      <c r="G88" s="91"/>
      <c r="H88" s="92"/>
      <c r="I88" s="90"/>
      <c r="J88" s="1"/>
      <c r="K88" s="134"/>
      <c r="L88" s="134"/>
      <c r="M88" s="134"/>
      <c r="N88" s="1"/>
      <c r="O88" s="133"/>
      <c r="P88" s="94"/>
      <c r="AB88" s="91"/>
      <c r="AC88" s="91"/>
      <c r="AD88" s="91"/>
      <c r="AE88" s="92"/>
      <c r="AF88" s="90"/>
    </row>
    <row r="89" spans="2:32" s="132" customFormat="1" ht="15.75">
      <c r="B89" s="224"/>
      <c r="E89" s="91"/>
      <c r="F89" s="91"/>
      <c r="G89" s="91"/>
      <c r="H89" s="92"/>
      <c r="I89" s="90"/>
      <c r="J89" s="1"/>
      <c r="K89" s="94"/>
      <c r="L89" s="94"/>
      <c r="M89" s="94"/>
      <c r="N89" s="94"/>
      <c r="O89" s="94"/>
      <c r="P89" s="1"/>
      <c r="AB89" s="91"/>
      <c r="AC89" s="91"/>
      <c r="AD89" s="91"/>
      <c r="AE89" s="92"/>
      <c r="AF89" s="90"/>
    </row>
    <row r="90" spans="2:32" s="132" customFormat="1" ht="15">
      <c r="B90" s="221"/>
      <c r="E90" s="91"/>
      <c r="F90" s="91"/>
      <c r="G90" s="91"/>
      <c r="H90" s="92"/>
      <c r="I90" s="90"/>
      <c r="J90" s="1"/>
      <c r="K90" s="134"/>
      <c r="L90" s="134"/>
      <c r="M90" s="134"/>
      <c r="N90" s="1"/>
      <c r="O90" s="133"/>
      <c r="P90" s="94"/>
      <c r="AB90" s="91"/>
      <c r="AC90" s="91"/>
      <c r="AD90" s="91"/>
      <c r="AE90" s="92"/>
      <c r="AF90" s="90"/>
    </row>
    <row r="91" spans="2:32" s="132" customFormat="1" ht="15.75">
      <c r="B91" s="222"/>
      <c r="E91" s="91"/>
      <c r="F91" s="91"/>
      <c r="G91" s="91"/>
      <c r="H91" s="92"/>
      <c r="I91" s="90"/>
      <c r="J91" s="1"/>
      <c r="K91" s="94"/>
      <c r="L91" s="94"/>
      <c r="M91" s="94"/>
      <c r="N91" s="94"/>
      <c r="O91" s="94"/>
      <c r="P91" s="1"/>
      <c r="AB91" s="91"/>
      <c r="AC91" s="91"/>
      <c r="AD91" s="91"/>
      <c r="AE91" s="92"/>
      <c r="AF91" s="90"/>
    </row>
    <row r="92" spans="2:32" s="132" customFormat="1" ht="15">
      <c r="B92" s="221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AB92" s="91"/>
      <c r="AC92" s="91"/>
      <c r="AD92" s="91"/>
      <c r="AE92" s="92"/>
      <c r="AF92" s="90"/>
    </row>
    <row r="93" spans="2:32" s="132" customFormat="1" ht="15.75">
      <c r="B93" s="224"/>
      <c r="E93" s="91"/>
      <c r="F93" s="91"/>
      <c r="G93" s="91"/>
      <c r="H93" s="92"/>
      <c r="I93" s="90"/>
      <c r="J93" s="1"/>
      <c r="K93" s="94"/>
      <c r="L93" s="94"/>
      <c r="M93" s="94"/>
      <c r="N93" s="94"/>
      <c r="O93" s="94"/>
      <c r="P93" s="1"/>
      <c r="AB93" s="91"/>
      <c r="AC93" s="91"/>
      <c r="AD93" s="91"/>
      <c r="AE93" s="92"/>
      <c r="AF93" s="90"/>
    </row>
    <row r="94" spans="2:32" s="132" customFormat="1" ht="15">
      <c r="B94" s="221"/>
      <c r="E94" s="91"/>
      <c r="F94" s="91"/>
      <c r="G94" s="91"/>
      <c r="H94" s="92"/>
      <c r="I94" s="90"/>
      <c r="J94" s="1"/>
      <c r="K94" s="134"/>
      <c r="L94" s="134"/>
      <c r="M94" s="134"/>
      <c r="N94" s="1"/>
      <c r="O94" s="133"/>
      <c r="P94" s="94"/>
      <c r="AB94" s="91"/>
      <c r="AC94" s="91"/>
      <c r="AD94" s="91"/>
      <c r="AE94" s="92"/>
      <c r="AF94" s="90"/>
    </row>
    <row r="95" spans="2:32" s="132" customFormat="1" ht="15.75">
      <c r="B95" s="222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2:32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AB96" s="91"/>
      <c r="AC96" s="91"/>
      <c r="AD96" s="91"/>
      <c r="AE96" s="92"/>
      <c r="AF96" s="90"/>
    </row>
    <row r="97" spans="1:32" s="132" customFormat="1" ht="15.75">
      <c r="B97" s="224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AB97" s="91"/>
      <c r="AC97" s="91"/>
      <c r="AD97" s="91"/>
      <c r="AE97" s="92"/>
      <c r="AF97" s="90"/>
    </row>
    <row r="98" spans="1:32" s="132" customFormat="1" ht="15.75">
      <c r="B98" s="204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AB98" s="91"/>
      <c r="AC98" s="91"/>
      <c r="AD98" s="91"/>
      <c r="AE98" s="92"/>
      <c r="AF98" s="90"/>
    </row>
    <row r="99" spans="1:32" s="132" customFormat="1" ht="15.75">
      <c r="B99" s="222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AB99" s="91"/>
      <c r="AC99" s="91"/>
      <c r="AD99" s="91"/>
      <c r="AE99" s="92"/>
      <c r="AF99" s="90"/>
    </row>
    <row r="100" spans="1:32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AB100" s="91"/>
      <c r="AC100" s="91"/>
      <c r="AD100" s="91"/>
      <c r="AE100" s="92"/>
      <c r="AF100" s="90"/>
    </row>
    <row r="101" spans="1:32" s="132" customFormat="1" ht="15.75">
      <c r="B101" s="224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AB101" s="91"/>
      <c r="AC101" s="91"/>
      <c r="AD101" s="91"/>
      <c r="AE101" s="92"/>
      <c r="AF101" s="90"/>
    </row>
    <row r="102" spans="1:32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AB102" s="91"/>
      <c r="AC102" s="91"/>
      <c r="AD102" s="91"/>
      <c r="AE102" s="92"/>
      <c r="AF102" s="90"/>
    </row>
    <row r="103" spans="1:32" s="132" customFormat="1" ht="15.75">
      <c r="B103" s="222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AB103" s="91"/>
      <c r="AC103" s="91"/>
      <c r="AD103" s="91"/>
      <c r="AE103" s="92"/>
      <c r="AF103" s="90"/>
    </row>
    <row r="104" spans="1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1:32" s="132" customFormat="1" ht="15.75">
      <c r="B105" s="224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1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1:32" s="132" customFormat="1" ht="15.75">
      <c r="B107" s="222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1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1:32" s="132" customFormat="1" ht="15.75">
      <c r="B109" s="224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1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1:32" s="82" customFormat="1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Z111" s="132"/>
      <c r="AA111" s="132"/>
      <c r="AB111" s="132"/>
      <c r="AC111" s="132"/>
      <c r="AD111" s="132"/>
      <c r="AE111" s="132"/>
      <c r="AF111" s="132"/>
    </row>
    <row r="120" spans="1:32" ht="13.5" thickBot="1">
      <c r="D120" t="s">
        <v>0</v>
      </c>
      <c r="AA120" t="s">
        <v>0</v>
      </c>
    </row>
    <row r="121" spans="1:32" ht="15.75">
      <c r="A121" s="215">
        <v>1</v>
      </c>
      <c r="B121" s="229">
        <v>3</v>
      </c>
      <c r="C121" s="179">
        <v>1</v>
      </c>
      <c r="D121" s="223"/>
      <c r="E121" s="237"/>
      <c r="F121" s="238"/>
      <c r="G121" s="237"/>
      <c r="H121" s="239"/>
      <c r="I121" s="240"/>
      <c r="Z121" s="179">
        <v>1</v>
      </c>
      <c r="AA121" s="223"/>
      <c r="AB121" s="237"/>
      <c r="AC121" s="238"/>
      <c r="AD121" s="237"/>
      <c r="AE121" s="239"/>
      <c r="AF121" s="240"/>
    </row>
    <row r="122" spans="1:32" ht="16.5" thickBot="1">
      <c r="A122" s="215">
        <v>2</v>
      </c>
      <c r="B122" s="235">
        <v>6</v>
      </c>
      <c r="C122" s="179">
        <v>5</v>
      </c>
      <c r="D122" s="68"/>
      <c r="E122" s="75"/>
      <c r="F122" s="76"/>
      <c r="G122" s="75"/>
      <c r="H122" s="70"/>
      <c r="I122" s="72"/>
      <c r="Z122" s="179">
        <v>5</v>
      </c>
      <c r="AA122" s="68"/>
      <c r="AB122" s="75"/>
      <c r="AC122" s="76"/>
      <c r="AD122" s="75"/>
      <c r="AE122" s="70"/>
      <c r="AF122" s="72"/>
    </row>
    <row r="123" spans="1:32" ht="15.75">
      <c r="A123" s="215">
        <v>3</v>
      </c>
      <c r="B123" s="229">
        <v>2</v>
      </c>
      <c r="C123" s="179">
        <v>3</v>
      </c>
      <c r="D123" s="223"/>
      <c r="E123" s="237"/>
      <c r="F123" s="238"/>
      <c r="G123" s="237"/>
      <c r="H123" s="239"/>
      <c r="I123" s="240"/>
      <c r="Z123" s="179">
        <v>3</v>
      </c>
      <c r="AA123" s="223"/>
      <c r="AB123" s="237"/>
      <c r="AC123" s="238"/>
      <c r="AD123" s="237"/>
      <c r="AE123" s="239"/>
      <c r="AF123" s="240"/>
    </row>
    <row r="124" spans="1:32" ht="16.5" thickBot="1">
      <c r="A124" s="215">
        <v>4</v>
      </c>
      <c r="B124" s="235">
        <v>7</v>
      </c>
      <c r="C124" s="179">
        <v>7</v>
      </c>
      <c r="D124" s="68"/>
      <c r="E124" s="75"/>
      <c r="F124" s="76"/>
      <c r="G124" s="75"/>
      <c r="H124" s="70"/>
      <c r="I124" s="72"/>
      <c r="Z124" s="179">
        <v>7</v>
      </c>
      <c r="AA124" s="68"/>
      <c r="AB124" s="75"/>
      <c r="AC124" s="76"/>
      <c r="AD124" s="75"/>
      <c r="AE124" s="70"/>
      <c r="AF124" s="72"/>
    </row>
    <row r="125" spans="1:32" ht="15.75">
      <c r="A125" s="215">
        <v>5</v>
      </c>
      <c r="B125" s="187">
        <v>4</v>
      </c>
      <c r="C125" s="179">
        <v>2</v>
      </c>
      <c r="D125" s="223"/>
      <c r="E125" s="237"/>
      <c r="F125" s="238"/>
      <c r="G125" s="237"/>
      <c r="H125" s="239"/>
      <c r="I125" s="240"/>
      <c r="Z125" s="179">
        <v>2</v>
      </c>
      <c r="AA125" s="223"/>
      <c r="AB125" s="237"/>
      <c r="AC125" s="238"/>
      <c r="AD125" s="237"/>
      <c r="AE125" s="239"/>
      <c r="AF125" s="240"/>
    </row>
    <row r="126" spans="1:32" ht="16.5" thickBot="1">
      <c r="A126" s="215">
        <v>6</v>
      </c>
      <c r="B126" s="214">
        <v>5</v>
      </c>
      <c r="C126" s="179">
        <v>6</v>
      </c>
      <c r="D126" s="68"/>
      <c r="E126" s="75"/>
      <c r="F126" s="76"/>
      <c r="G126" s="75"/>
      <c r="H126" s="70"/>
      <c r="I126" s="72"/>
      <c r="Z126" s="179">
        <v>6</v>
      </c>
      <c r="AA126" s="68"/>
      <c r="AB126" s="75"/>
      <c r="AC126" s="76"/>
      <c r="AD126" s="75"/>
      <c r="AE126" s="70"/>
      <c r="AF126" s="72"/>
    </row>
    <row r="127" spans="1:32" ht="15.75">
      <c r="A127" s="215">
        <v>7</v>
      </c>
      <c r="B127" s="187">
        <v>1</v>
      </c>
      <c r="C127" s="179">
        <v>4</v>
      </c>
      <c r="D127" s="223"/>
      <c r="E127" s="237"/>
      <c r="F127" s="238"/>
      <c r="G127" s="237"/>
      <c r="H127" s="239"/>
      <c r="I127" s="240"/>
      <c r="Z127" s="179">
        <v>4</v>
      </c>
      <c r="AA127" s="223"/>
      <c r="AB127" s="237"/>
      <c r="AC127" s="238"/>
      <c r="AD127" s="237"/>
      <c r="AE127" s="239"/>
      <c r="AF127" s="240"/>
    </row>
    <row r="128" spans="1:32" ht="16.5" thickBot="1">
      <c r="A128" s="215">
        <v>8</v>
      </c>
      <c r="B128" s="214">
        <v>8</v>
      </c>
      <c r="C128" s="179">
        <v>8</v>
      </c>
      <c r="D128" s="68"/>
      <c r="E128" s="75"/>
      <c r="F128" s="76"/>
      <c r="G128" s="75"/>
      <c r="H128" s="70"/>
      <c r="I128" s="72"/>
      <c r="Z128" s="179">
        <v>8</v>
      </c>
      <c r="AA128" s="68"/>
      <c r="AB128" s="75"/>
      <c r="AC128" s="76"/>
      <c r="AD128" s="75"/>
      <c r="AE128" s="70"/>
      <c r="AF128" s="72"/>
    </row>
    <row r="129" spans="1:32" ht="16.5" thickBot="1">
      <c r="A129" s="215"/>
      <c r="B129" s="148"/>
      <c r="D129" s="67"/>
      <c r="E129" s="73"/>
      <c r="F129" s="74"/>
      <c r="G129" s="73"/>
      <c r="H129" s="69"/>
      <c r="I129" s="71"/>
      <c r="AA129" s="67"/>
      <c r="AB129" s="73"/>
      <c r="AC129" s="74"/>
      <c r="AD129" s="73"/>
      <c r="AE129" s="69"/>
      <c r="AF129" s="71"/>
    </row>
    <row r="130" spans="1:32" ht="15.75" thickBot="1">
      <c r="A130" s="215"/>
      <c r="B130" s="149"/>
      <c r="D130" s="68"/>
      <c r="E130" s="75"/>
      <c r="F130" s="76"/>
      <c r="G130" s="75"/>
      <c r="H130" s="70"/>
      <c r="I130" s="72"/>
      <c r="AA130" s="68"/>
      <c r="AB130" s="75"/>
      <c r="AC130" s="76"/>
      <c r="AD130" s="75"/>
      <c r="AE130" s="70"/>
      <c r="AF130" s="72"/>
    </row>
    <row r="131" spans="1:32" ht="16.5" thickBot="1">
      <c r="A131" s="215"/>
      <c r="B131" s="150"/>
      <c r="D131" s="67"/>
      <c r="E131" s="73"/>
      <c r="F131" s="74"/>
      <c r="G131" s="73"/>
      <c r="H131" s="69"/>
      <c r="I131" s="71"/>
      <c r="AA131" s="67"/>
      <c r="AB131" s="73"/>
      <c r="AC131" s="74"/>
      <c r="AD131" s="73"/>
      <c r="AE131" s="69"/>
      <c r="AF131" s="71"/>
    </row>
    <row r="132" spans="1:32" ht="15.75" thickBot="1">
      <c r="A132" s="215"/>
      <c r="B132" s="149"/>
      <c r="D132" s="68"/>
      <c r="E132" s="75"/>
      <c r="F132" s="76"/>
      <c r="G132" s="75"/>
      <c r="H132" s="70"/>
      <c r="I132" s="72"/>
      <c r="AA132" s="68"/>
      <c r="AB132" s="75"/>
      <c r="AC132" s="76"/>
      <c r="AD132" s="75"/>
      <c r="AE132" s="70"/>
      <c r="AF132" s="72"/>
    </row>
    <row r="133" spans="1:32" ht="16.5" thickBot="1">
      <c r="A133" s="215"/>
      <c r="B133" s="148"/>
      <c r="D133" s="67"/>
      <c r="E133" s="73"/>
      <c r="F133" s="74"/>
      <c r="G133" s="73"/>
      <c r="H133" s="69"/>
      <c r="I133" s="71"/>
      <c r="AA133" s="67"/>
      <c r="AB133" s="73"/>
      <c r="AC133" s="74"/>
      <c r="AD133" s="73"/>
      <c r="AE133" s="69"/>
      <c r="AF133" s="71"/>
    </row>
    <row r="134" spans="1:32" ht="15.75" thickBot="1">
      <c r="A134" s="215"/>
      <c r="B134" s="149"/>
      <c r="D134" s="68"/>
      <c r="E134" s="75"/>
      <c r="F134" s="76"/>
      <c r="G134" s="75"/>
      <c r="H134" s="70"/>
      <c r="I134" s="72"/>
      <c r="AA134" s="68"/>
      <c r="AB134" s="75"/>
      <c r="AC134" s="76"/>
      <c r="AD134" s="75"/>
      <c r="AE134" s="70"/>
      <c r="AF134" s="72"/>
    </row>
    <row r="135" spans="1:32" ht="16.5" thickBot="1">
      <c r="A135" s="215"/>
      <c r="B135" s="150"/>
      <c r="D135" s="67"/>
      <c r="E135" s="73"/>
      <c r="F135" s="74"/>
      <c r="G135" s="73"/>
      <c r="H135" s="69"/>
      <c r="I135" s="71"/>
      <c r="AA135" s="67"/>
      <c r="AB135" s="73"/>
      <c r="AC135" s="74"/>
      <c r="AD135" s="73"/>
      <c r="AE135" s="69"/>
      <c r="AF135" s="71"/>
    </row>
    <row r="136" spans="1:32" ht="15.75" thickBot="1">
      <c r="A136" s="215"/>
      <c r="B136" s="149"/>
      <c r="D136" s="68"/>
      <c r="E136" s="75"/>
      <c r="F136" s="76"/>
      <c r="G136" s="75"/>
      <c r="H136" s="70"/>
      <c r="I136" s="72"/>
      <c r="AA136" s="68"/>
      <c r="AB136" s="75"/>
      <c r="AC136" s="76"/>
      <c r="AD136" s="75"/>
      <c r="AE136" s="70"/>
      <c r="AF136" s="72"/>
    </row>
    <row r="137" spans="1:32" ht="16.5" thickBot="1">
      <c r="A137" s="215"/>
      <c r="B137" s="148"/>
      <c r="D137" s="67"/>
      <c r="E137" s="73"/>
      <c r="F137" s="74"/>
      <c r="G137" s="73"/>
      <c r="H137" s="69"/>
      <c r="I137" s="71"/>
      <c r="AA137" s="67"/>
      <c r="AB137" s="73"/>
      <c r="AC137" s="74"/>
      <c r="AD137" s="73"/>
      <c r="AE137" s="69"/>
      <c r="AF137" s="71"/>
    </row>
    <row r="138" spans="1:32" ht="15.75" thickBot="1">
      <c r="A138" s="215"/>
      <c r="B138" s="149"/>
      <c r="D138" s="68"/>
      <c r="E138" s="75"/>
      <c r="F138" s="76"/>
      <c r="G138" s="75"/>
      <c r="H138" s="70"/>
      <c r="I138" s="72"/>
      <c r="AA138" s="68"/>
      <c r="AB138" s="75"/>
      <c r="AC138" s="76"/>
      <c r="AD138" s="75"/>
      <c r="AE138" s="70"/>
      <c r="AF138" s="72"/>
    </row>
    <row r="139" spans="1:32" ht="16.5" thickBot="1">
      <c r="A139" s="215"/>
      <c r="B139" s="150"/>
      <c r="D139" s="67"/>
      <c r="E139" s="73"/>
      <c r="F139" s="74"/>
      <c r="G139" s="73"/>
      <c r="H139" s="69"/>
      <c r="I139" s="71"/>
      <c r="AA139" s="67"/>
      <c r="AB139" s="73"/>
      <c r="AC139" s="74"/>
      <c r="AD139" s="73"/>
      <c r="AE139" s="69"/>
      <c r="AF139" s="71"/>
    </row>
    <row r="140" spans="1:32" ht="15.75" thickBot="1">
      <c r="A140" s="215"/>
      <c r="B140" s="149"/>
      <c r="D140" s="68"/>
      <c r="E140" s="75"/>
      <c r="F140" s="76"/>
      <c r="G140" s="75"/>
      <c r="H140" s="70"/>
      <c r="I140" s="72"/>
      <c r="AA140" s="68"/>
      <c r="AB140" s="75"/>
      <c r="AC140" s="76"/>
      <c r="AD140" s="75"/>
      <c r="AE140" s="70"/>
      <c r="AF140" s="72"/>
    </row>
    <row r="141" spans="1:32" ht="16.5" thickBot="1">
      <c r="A141" s="215"/>
      <c r="B141" s="148"/>
      <c r="D141" s="67"/>
      <c r="E141" s="73"/>
      <c r="F141" s="74"/>
      <c r="G141" s="73"/>
      <c r="H141" s="69"/>
      <c r="I141" s="71"/>
      <c r="AA141" s="67"/>
      <c r="AB141" s="73"/>
      <c r="AC141" s="74"/>
      <c r="AD141" s="73"/>
      <c r="AE141" s="69"/>
      <c r="AF141" s="71"/>
    </row>
    <row r="142" spans="1:32" ht="15.75" thickBot="1">
      <c r="A142" s="215"/>
      <c r="B142" s="149"/>
      <c r="D142" s="68"/>
      <c r="E142" s="75"/>
      <c r="F142" s="76"/>
      <c r="G142" s="75"/>
      <c r="H142" s="70"/>
      <c r="I142" s="72"/>
      <c r="AA142" s="68"/>
      <c r="AB142" s="75"/>
      <c r="AC142" s="76"/>
      <c r="AD142" s="75"/>
      <c r="AE142" s="70"/>
      <c r="AF142" s="72"/>
    </row>
    <row r="143" spans="1:32" ht="16.5" thickBot="1">
      <c r="A143" s="215"/>
      <c r="B143" s="150"/>
      <c r="D143" s="67"/>
      <c r="E143" s="73"/>
      <c r="F143" s="74"/>
      <c r="G143" s="73"/>
      <c r="H143" s="69"/>
      <c r="I143" s="71"/>
      <c r="AA143" s="67"/>
      <c r="AB143" s="73"/>
      <c r="AC143" s="74"/>
      <c r="AD143" s="73"/>
      <c r="AE143" s="69"/>
      <c r="AF143" s="71"/>
    </row>
    <row r="144" spans="1:32" ht="15.75" thickBot="1">
      <c r="A144" s="215"/>
      <c r="B144" s="149"/>
      <c r="D144" s="68"/>
      <c r="E144" s="75"/>
      <c r="F144" s="76"/>
      <c r="G144" s="75"/>
      <c r="H144" s="70"/>
      <c r="I144" s="72"/>
      <c r="AA144" s="68"/>
      <c r="AB144" s="75"/>
      <c r="AC144" s="76"/>
      <c r="AD144" s="75"/>
      <c r="AE144" s="70"/>
      <c r="AF144" s="72"/>
    </row>
    <row r="145" spans="1:32" ht="16.5" thickBot="1">
      <c r="A145" s="215"/>
      <c r="B145" s="148"/>
      <c r="D145" s="67"/>
      <c r="E145" s="73"/>
      <c r="F145" s="74"/>
      <c r="G145" s="73"/>
      <c r="H145" s="69"/>
      <c r="I145" s="71"/>
      <c r="AA145" s="67"/>
      <c r="AB145" s="73"/>
      <c r="AC145" s="74"/>
      <c r="AD145" s="73"/>
      <c r="AE145" s="69"/>
      <c r="AF145" s="71"/>
    </row>
    <row r="146" spans="1:32" ht="15.75" thickBot="1">
      <c r="A146" s="215"/>
      <c r="B146" s="149"/>
      <c r="D146" s="68"/>
      <c r="E146" s="75"/>
      <c r="F146" s="76"/>
      <c r="G146" s="75"/>
      <c r="H146" s="70"/>
      <c r="I146" s="72"/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50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48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50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C152" s="82"/>
      <c r="D152" s="87"/>
      <c r="E152" s="84"/>
      <c r="F152" s="85"/>
      <c r="G152" s="84"/>
      <c r="H152" s="86"/>
      <c r="I152" s="83"/>
      <c r="Z152" s="82"/>
      <c r="AA152" s="87"/>
      <c r="AB152" s="84"/>
      <c r="AC152" s="85"/>
      <c r="AD152" s="84"/>
      <c r="AE152" s="86"/>
      <c r="AF152" s="83"/>
    </row>
    <row r="153" spans="1:32" ht="16.5" thickBot="1">
      <c r="A153" s="215"/>
      <c r="B153" s="148"/>
      <c r="C153" s="82"/>
      <c r="D153" s="88"/>
      <c r="E153" s="79"/>
      <c r="F153" s="80"/>
      <c r="G153" s="79"/>
      <c r="H153" s="81"/>
      <c r="I153" s="78"/>
      <c r="Z153" s="82"/>
      <c r="AA153" s="88"/>
      <c r="AB153" s="79"/>
      <c r="AC153" s="80"/>
      <c r="AD153" s="79"/>
      <c r="AE153" s="81"/>
      <c r="AF153" s="78"/>
    </row>
    <row r="154" spans="1:32" ht="15.75" thickBot="1">
      <c r="A154" s="215"/>
      <c r="B154" s="149"/>
      <c r="C154" s="82"/>
      <c r="D154" s="87"/>
      <c r="E154" s="84"/>
      <c r="F154" s="85"/>
      <c r="G154" s="84"/>
      <c r="H154" s="86"/>
      <c r="I154" s="83"/>
      <c r="Z154" s="82"/>
      <c r="AA154" s="87"/>
      <c r="AB154" s="84"/>
      <c r="AC154" s="85"/>
      <c r="AD154" s="84"/>
      <c r="AE154" s="86"/>
      <c r="AF154" s="83"/>
    </row>
    <row r="155" spans="1:32" ht="16.5" thickBot="1">
      <c r="A155" s="215"/>
      <c r="B155" s="150"/>
      <c r="C155" s="82"/>
      <c r="D155" s="88"/>
      <c r="E155" s="79"/>
      <c r="F155" s="80"/>
      <c r="G155" s="79"/>
      <c r="H155" s="81"/>
      <c r="I155" s="78"/>
      <c r="Z155" s="82"/>
      <c r="AA155" s="88"/>
      <c r="AB155" s="79"/>
      <c r="AC155" s="80"/>
      <c r="AD155" s="79"/>
      <c r="AE155" s="81"/>
      <c r="AF155" s="78"/>
    </row>
    <row r="156" spans="1:32" ht="15.75" thickBot="1">
      <c r="A156" s="215"/>
      <c r="B156" s="149"/>
      <c r="C156" s="82"/>
      <c r="D156" s="87"/>
      <c r="E156" s="84"/>
      <c r="F156" s="85"/>
      <c r="G156" s="84"/>
      <c r="H156" s="86"/>
      <c r="I156" s="83"/>
      <c r="Z156" s="82"/>
      <c r="AA156" s="87"/>
      <c r="AB156" s="84"/>
      <c r="AC156" s="85"/>
      <c r="AD156" s="84"/>
      <c r="AE156" s="86"/>
      <c r="AF156" s="83"/>
    </row>
    <row r="157" spans="1:32" ht="16.5" thickBot="1">
      <c r="A157" s="215"/>
      <c r="B157" s="148"/>
      <c r="C157" s="82"/>
      <c r="D157" s="88"/>
      <c r="E157" s="79"/>
      <c r="F157" s="80"/>
      <c r="G157" s="79"/>
      <c r="H157" s="81"/>
      <c r="I157" s="78"/>
      <c r="Z157" s="82"/>
      <c r="AA157" s="88"/>
      <c r="AB157" s="79"/>
      <c r="AC157" s="80"/>
      <c r="AD157" s="79"/>
      <c r="AE157" s="81"/>
      <c r="AF157" s="78"/>
    </row>
    <row r="158" spans="1:32" ht="15.75" thickBot="1">
      <c r="A158" s="215"/>
      <c r="B158" s="149"/>
      <c r="C158" s="82"/>
      <c r="D158" s="87"/>
      <c r="E158" s="84"/>
      <c r="F158" s="85"/>
      <c r="G158" s="84"/>
      <c r="H158" s="86"/>
      <c r="I158" s="83"/>
      <c r="Z158" s="82"/>
      <c r="AA158" s="87"/>
      <c r="AB158" s="84"/>
      <c r="AC158" s="85"/>
      <c r="AD158" s="84"/>
      <c r="AE158" s="86"/>
      <c r="AF158" s="83"/>
    </row>
    <row r="159" spans="1:32" ht="16.5" thickBot="1">
      <c r="A159" s="215"/>
      <c r="B159" s="150"/>
      <c r="C159" s="82"/>
      <c r="D159" s="88"/>
      <c r="E159" s="79"/>
      <c r="F159" s="80"/>
      <c r="G159" s="79"/>
      <c r="H159" s="81"/>
      <c r="I159" s="78"/>
      <c r="Z159" s="82"/>
      <c r="AA159" s="88"/>
      <c r="AB159" s="79"/>
      <c r="AC159" s="80"/>
      <c r="AD159" s="79"/>
      <c r="AE159" s="81"/>
      <c r="AF159" s="78"/>
    </row>
    <row r="160" spans="1:32" ht="15.75" thickBot="1">
      <c r="A160" s="215"/>
      <c r="B160" s="149"/>
      <c r="C160" s="82"/>
      <c r="D160" s="87"/>
      <c r="E160" s="84"/>
      <c r="F160" s="85"/>
      <c r="G160" s="84"/>
      <c r="H160" s="86"/>
      <c r="I160" s="83"/>
      <c r="Z160" s="82"/>
      <c r="AA160" s="87"/>
      <c r="AB160" s="84"/>
      <c r="AC160" s="85"/>
      <c r="AD160" s="84"/>
      <c r="AE160" s="86"/>
      <c r="AF160" s="83"/>
    </row>
    <row r="161" spans="1:32" ht="16.5" thickBot="1">
      <c r="A161" s="215"/>
      <c r="B161" s="148"/>
      <c r="C161" s="82"/>
      <c r="D161" s="88"/>
      <c r="E161" s="79"/>
      <c r="F161" s="80"/>
      <c r="G161" s="79"/>
      <c r="H161" s="81"/>
      <c r="I161" s="78"/>
      <c r="Z161" s="82"/>
      <c r="AA161" s="88"/>
      <c r="AB161" s="79"/>
      <c r="AC161" s="80"/>
      <c r="AD161" s="79"/>
      <c r="AE161" s="81"/>
      <c r="AF161" s="78"/>
    </row>
    <row r="162" spans="1:32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Z162" s="82"/>
      <c r="AA162" s="87"/>
      <c r="AB162" s="84"/>
      <c r="AC162" s="85"/>
      <c r="AD162" s="84"/>
      <c r="AE162" s="86"/>
      <c r="AF162" s="83"/>
    </row>
    <row r="163" spans="1:32" ht="16.5" thickBot="1">
      <c r="A163" s="215"/>
      <c r="B163" s="150"/>
      <c r="C163" s="82"/>
      <c r="D163" s="88"/>
      <c r="E163" s="79"/>
      <c r="F163" s="80"/>
      <c r="G163" s="79"/>
      <c r="H163" s="81"/>
      <c r="I163" s="78"/>
      <c r="Z163" s="82"/>
      <c r="AA163" s="88"/>
      <c r="AB163" s="79"/>
      <c r="AC163" s="80"/>
      <c r="AD163" s="79"/>
      <c r="AE163" s="81"/>
      <c r="AF163" s="78"/>
    </row>
    <row r="164" spans="1:32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Z164" s="82"/>
      <c r="AA164" s="87"/>
      <c r="AB164" s="84"/>
      <c r="AC164" s="85"/>
      <c r="AD164" s="84"/>
      <c r="AE164" s="86"/>
      <c r="AF164" s="83"/>
    </row>
    <row r="165" spans="1:32" ht="16.5" thickBot="1">
      <c r="A165" s="215"/>
      <c r="B165" s="148"/>
      <c r="C165" s="82"/>
      <c r="D165" s="88"/>
      <c r="E165" s="79"/>
      <c r="F165" s="80"/>
      <c r="G165" s="79"/>
      <c r="H165" s="81"/>
      <c r="I165" s="78"/>
      <c r="Z165" s="82"/>
      <c r="AA165" s="88"/>
      <c r="AB165" s="79"/>
      <c r="AC165" s="80"/>
      <c r="AD165" s="79"/>
      <c r="AE165" s="81"/>
      <c r="AF165" s="78"/>
    </row>
    <row r="166" spans="1:32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Z166" s="82"/>
      <c r="AA166" s="87"/>
      <c r="AB166" s="84"/>
      <c r="AC166" s="85"/>
      <c r="AD166" s="84"/>
      <c r="AE166" s="86"/>
      <c r="AF166" s="83"/>
    </row>
    <row r="167" spans="1:32" ht="16.5" thickBot="1">
      <c r="A167" s="215"/>
      <c r="B167" s="150"/>
      <c r="C167" s="82"/>
      <c r="D167" s="88"/>
      <c r="E167" s="79"/>
      <c r="F167" s="80"/>
      <c r="G167" s="79"/>
      <c r="H167" s="81"/>
      <c r="I167" s="78"/>
      <c r="Z167" s="82"/>
      <c r="AA167" s="88"/>
      <c r="AB167" s="79"/>
      <c r="AC167" s="80"/>
      <c r="AD167" s="79"/>
      <c r="AE167" s="81"/>
      <c r="AF167" s="78"/>
    </row>
    <row r="168" spans="1:32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Z168" s="82"/>
      <c r="AA168" s="87"/>
      <c r="AB168" s="84"/>
      <c r="AC168" s="85"/>
      <c r="AD168" s="84"/>
      <c r="AE168" s="86"/>
      <c r="AF168" s="83"/>
    </row>
    <row r="169" spans="1:32" ht="16.5" thickBot="1">
      <c r="A169" s="215"/>
      <c r="B169" s="148"/>
      <c r="C169" s="82"/>
      <c r="D169" s="88"/>
      <c r="E169" s="79"/>
      <c r="F169" s="80"/>
      <c r="G169" s="79"/>
      <c r="H169" s="81"/>
      <c r="I169" s="78"/>
      <c r="Z169" s="82"/>
      <c r="AA169" s="88"/>
      <c r="AB169" s="79"/>
      <c r="AC169" s="80"/>
      <c r="AD169" s="79"/>
      <c r="AE169" s="81"/>
      <c r="AF169" s="78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50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6.5" thickBot="1">
      <c r="A172" s="215"/>
      <c r="B172" s="151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48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50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48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50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48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50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9" spans="1:32">
      <c r="A189">
        <v>1</v>
      </c>
      <c r="C189" t="str">
        <f>IF($M$1=ФИО!D3,ФИО!D3,"")</f>
        <v>.+78</v>
      </c>
      <c r="D189" s="250" t="str">
        <f>IF($M$1=ФИО!D3,ФИО!G3&amp;" "&amp;ФИО!H3&amp;" "&amp;ФИО!N3&amp;" "&amp;ФИО!O3,"")</f>
        <v>Грищенко Анастасия Бобруйск Динамо</v>
      </c>
      <c r="Z189">
        <f>ФИО!AX3</f>
        <v>0</v>
      </c>
      <c r="AA189" s="250" t="str">
        <f>IF($M$1=ФИО!AX3,ФИО!BA3&amp;" "&amp;ФИО!BB3&amp;" "&amp;ФИО!BC3,"")</f>
        <v/>
      </c>
    </row>
    <row r="190" spans="1:32">
      <c r="A190">
        <v>2</v>
      </c>
      <c r="C190" t="str">
        <f>IF($M$1=ФИО!D4,ФИО!D4,"")</f>
        <v/>
      </c>
      <c r="D190" s="250" t="str">
        <f>IF($M$1=ФИО!D4,ФИО!G4&amp;" "&amp;ФИО!H4&amp;" "&amp;ФИО!N4&amp;" "&amp;ФИО!O4,"")</f>
        <v/>
      </c>
      <c r="Z190">
        <f>ФИО!AX4</f>
        <v>0</v>
      </c>
      <c r="AA190" s="250" t="str">
        <f>IF($M$1=ФИО!AX4,ФИО!BA4&amp;" "&amp;ФИО!BB4&amp;" "&amp;ФИО!BC4,"")</f>
        <v/>
      </c>
    </row>
    <row r="191" spans="1:32">
      <c r="A191">
        <v>3</v>
      </c>
      <c r="C191" t="str">
        <f>IF($M$1=ФИО!D5,ФИО!D5,"")</f>
        <v/>
      </c>
      <c r="D191" s="250" t="str">
        <f>IF($M$1=ФИО!D5,ФИО!G5&amp;" "&amp;ФИО!H5&amp;" "&amp;ФИО!N5&amp;" "&amp;ФИО!O5,"")</f>
        <v/>
      </c>
      <c r="Z191">
        <f>ФИО!AX5</f>
        <v>0</v>
      </c>
      <c r="AA191" s="250" t="str">
        <f>IF($M$1=ФИО!AX5,ФИО!BA5&amp;" "&amp;ФИО!BB5&amp;" "&amp;ФИО!BC5,"")</f>
        <v/>
      </c>
    </row>
    <row r="192" spans="1:32">
      <c r="A192">
        <v>4</v>
      </c>
      <c r="C192" t="str">
        <f>IF($M$1=ФИО!D6,ФИО!D6,"")</f>
        <v>.+78</v>
      </c>
      <c r="D192" s="250" t="str">
        <f>IF($M$1=ФИО!D6,ФИО!G6&amp;" "&amp;ФИО!H6&amp;" "&amp;ФИО!N6&amp;" "&amp;ФИО!O6,"")</f>
        <v>Песляк  Мария Могилев МГУОР</v>
      </c>
      <c r="Z192">
        <f>ФИО!AX6</f>
        <v>0</v>
      </c>
      <c r="AA192" s="250" t="str">
        <f>IF($M$1=ФИО!AX6,ФИО!BA6&amp;" "&amp;ФИО!BB6&amp;" "&amp;ФИО!BC6,"")</f>
        <v/>
      </c>
    </row>
    <row r="193" spans="1:27">
      <c r="A193">
        <v>5</v>
      </c>
      <c r="C193" t="str">
        <f>IF($M$1=ФИО!D7,ФИО!D7,"")</f>
        <v/>
      </c>
      <c r="D193" s="250" t="str">
        <f>IF($M$1=ФИО!D7,ФИО!G7&amp;" "&amp;ФИО!H7&amp;" "&amp;ФИО!N7&amp;" "&amp;ФИО!O7,"")</f>
        <v/>
      </c>
      <c r="Z193">
        <f>ФИО!AX7</f>
        <v>0</v>
      </c>
      <c r="AA193" s="250" t="str">
        <f>IF($M$1=ФИО!AX7,ФИО!BA7&amp;" "&amp;ФИО!BB7&amp;" "&amp;ФИО!BC7,"")</f>
        <v/>
      </c>
    </row>
    <row r="194" spans="1:27">
      <c r="A194">
        <v>6</v>
      </c>
      <c r="C194" t="str">
        <f>IF($M$1=ФИО!D8,ФИО!D8,"")</f>
        <v/>
      </c>
      <c r="D194" s="250" t="str">
        <f>IF($M$1=ФИО!D8,ФИО!G8&amp;" "&amp;ФИО!H8&amp;" "&amp;ФИО!N8&amp;" "&amp;ФИО!O8,"")</f>
        <v/>
      </c>
      <c r="Z194">
        <f>ФИО!AX8</f>
        <v>0</v>
      </c>
      <c r="AA194" s="250" t="str">
        <f>IF($M$1=ФИО!AX8,ФИО!BA8&amp;" "&amp;ФИО!BB8&amp;" "&amp;ФИО!BC8,"")</f>
        <v/>
      </c>
    </row>
    <row r="195" spans="1:27">
      <c r="A195">
        <v>7</v>
      </c>
      <c r="C195" t="str">
        <f>IF($M$1=ФИО!D9,ФИО!D9,"")</f>
        <v/>
      </c>
      <c r="D195" s="250" t="str">
        <f>IF($M$1=ФИО!D9,ФИО!G9&amp;" "&amp;ФИО!H9&amp;" "&amp;ФИО!N9&amp;" "&amp;ФИО!O9,"")</f>
        <v/>
      </c>
      <c r="Z195">
        <f>ФИО!AX9</f>
        <v>0</v>
      </c>
      <c r="AA195" s="250" t="str">
        <f>IF($M$1=ФИО!AX9,ФИО!BA9&amp;" "&amp;ФИО!BB9&amp;" "&amp;ФИО!BC9,"")</f>
        <v/>
      </c>
    </row>
    <row r="196" spans="1:27">
      <c r="A196">
        <v>8</v>
      </c>
      <c r="C196" t="str">
        <f>IF($M$1=ФИО!D10,ФИО!D10,"")</f>
        <v/>
      </c>
      <c r="D196" s="250" t="str">
        <f>IF($M$1=ФИО!D10,ФИО!G10&amp;" "&amp;ФИО!H10&amp;" "&amp;ФИО!N10&amp;" "&amp;ФИО!O10,"")</f>
        <v/>
      </c>
      <c r="Z196">
        <f>ФИО!AX10</f>
        <v>0</v>
      </c>
      <c r="AA196" s="250" t="str">
        <f>IF($M$1=ФИО!AX10,ФИО!BA10&amp;" "&amp;ФИО!BB10&amp;" "&amp;ФИО!BC10,"")</f>
        <v/>
      </c>
    </row>
    <row r="197" spans="1:27">
      <c r="A197">
        <v>9</v>
      </c>
      <c r="C197" t="str">
        <f>IF($M$1=ФИО!D11,ФИО!D11,"")</f>
        <v/>
      </c>
      <c r="D197" s="250" t="str">
        <f>IF($M$1=ФИО!D11,ФИО!G11&amp;" "&amp;ФИО!H11&amp;" "&amp;ФИО!N11&amp;" "&amp;ФИО!O11,"")</f>
        <v/>
      </c>
      <c r="Z197">
        <f>ФИО!AX11</f>
        <v>0</v>
      </c>
      <c r="AA197" s="250" t="str">
        <f>IF($M$1=ФИО!AX11,ФИО!BA11&amp;" "&amp;ФИО!BB11&amp;" "&amp;ФИО!BC11,"")</f>
        <v/>
      </c>
    </row>
    <row r="198" spans="1:27">
      <c r="A198">
        <v>10</v>
      </c>
      <c r="C198" t="str">
        <f>IF($M$1=ФИО!D12,ФИО!D12,"")</f>
        <v/>
      </c>
      <c r="D198" s="250" t="str">
        <f>IF($M$1=ФИО!D12,ФИО!G12&amp;" "&amp;ФИО!H12&amp;" "&amp;ФИО!N12&amp;" "&amp;ФИО!O12,"")</f>
        <v/>
      </c>
      <c r="Z198">
        <f>ФИО!AX12</f>
        <v>0</v>
      </c>
      <c r="AA198" s="250" t="str">
        <f>IF($M$1=ФИО!AX12,ФИО!BA12&amp;" "&amp;ФИО!BB12&amp;" "&amp;ФИО!BC12,"")</f>
        <v/>
      </c>
    </row>
    <row r="199" spans="1:27">
      <c r="A199">
        <v>11</v>
      </c>
      <c r="C199" t="str">
        <f>IF($M$1=ФИО!D13,ФИО!D13,"")</f>
        <v/>
      </c>
      <c r="D199" s="250" t="str">
        <f>IF($M$1=ФИО!D13,ФИО!G13&amp;" "&amp;ФИО!H13&amp;" "&amp;ФИО!N13&amp;" "&amp;ФИО!O13,"")</f>
        <v/>
      </c>
      <c r="Z199">
        <f>ФИО!AX13</f>
        <v>0</v>
      </c>
      <c r="AA199" s="250" t="str">
        <f>IF($M$1=ФИО!AX13,ФИО!BA13&amp;" "&amp;ФИО!BB13&amp;" "&amp;ФИО!BC13,"")</f>
        <v/>
      </c>
    </row>
    <row r="200" spans="1:27">
      <c r="A200">
        <v>12</v>
      </c>
      <c r="C200" t="str">
        <f>IF($M$1=ФИО!D14,ФИО!D14,"")</f>
        <v/>
      </c>
      <c r="D200" s="250" t="str">
        <f>IF($M$1=ФИО!D14,ФИО!G14&amp;" "&amp;ФИО!H14&amp;" "&amp;ФИО!N14&amp;" "&amp;ФИО!O14,"")</f>
        <v/>
      </c>
      <c r="Z200">
        <f>ФИО!AX14</f>
        <v>0</v>
      </c>
      <c r="AA200" s="250" t="str">
        <f>IF($M$1=ФИО!AX14,ФИО!BA14&amp;" "&amp;ФИО!BB14&amp;" "&amp;ФИО!BC14,"")</f>
        <v/>
      </c>
    </row>
    <row r="201" spans="1:27">
      <c r="A201">
        <v>13</v>
      </c>
      <c r="C201" t="str">
        <f>IF($M$1=ФИО!D15,ФИО!D15,"")</f>
        <v/>
      </c>
      <c r="D201" s="250" t="str">
        <f>IF($M$1=ФИО!D15,ФИО!G15&amp;" "&amp;ФИО!H15&amp;" "&amp;ФИО!N15&amp;" "&amp;ФИО!O15,"")</f>
        <v/>
      </c>
      <c r="Z201">
        <f>ФИО!AX15</f>
        <v>0</v>
      </c>
      <c r="AA201" s="250" t="str">
        <f>IF($M$1=ФИО!AX15,ФИО!BA15&amp;" "&amp;ФИО!BB15&amp;" "&amp;ФИО!BC15,"")</f>
        <v/>
      </c>
    </row>
    <row r="202" spans="1:27">
      <c r="A202">
        <v>14</v>
      </c>
      <c r="C202" t="str">
        <f>IF($M$1=ФИО!D16,ФИО!D16,"")</f>
        <v>.+78</v>
      </c>
      <c r="D202" s="250" t="str">
        <f>IF($M$1=ФИО!D16,ФИО!G16&amp;" "&amp;ФИО!H16&amp;" "&amp;ФИО!N16&amp;" "&amp;ФИО!O16,"")</f>
        <v>Хрущева Валерия Могилев БГУОР</v>
      </c>
      <c r="Z202">
        <f>ФИО!AX16</f>
        <v>0</v>
      </c>
      <c r="AA202" s="250" t="str">
        <f>IF($M$1=ФИО!AX16,ФИО!BA16&amp;" "&amp;ФИО!BB16&amp;" "&amp;ФИО!BC16,"")</f>
        <v/>
      </c>
    </row>
    <row r="203" spans="1:27">
      <c r="A203">
        <v>15</v>
      </c>
      <c r="C203" t="str">
        <f>IF($M$1=ФИО!D17,ФИО!D17,"")</f>
        <v/>
      </c>
      <c r="D203" s="250" t="str">
        <f>IF($M$1=ФИО!D17,ФИО!G17&amp;" "&amp;ФИО!H17&amp;" "&amp;ФИО!N17&amp;" "&amp;ФИО!O17,"")</f>
        <v/>
      </c>
      <c r="Z203">
        <f>ФИО!AX17</f>
        <v>0</v>
      </c>
      <c r="AA203" s="250" t="str">
        <f>IF($M$1=ФИО!AX17,ФИО!BA17&amp;" "&amp;ФИО!BB17&amp;" "&amp;ФИО!BC17,"")</f>
        <v/>
      </c>
    </row>
    <row r="204" spans="1:27">
      <c r="A204">
        <v>16</v>
      </c>
      <c r="C204" t="str">
        <f>IF($M$1=ФИО!D18,ФИО!D18,"")</f>
        <v/>
      </c>
      <c r="D204" s="250" t="str">
        <f>IF($M$1=ФИО!D18,ФИО!G18&amp;" "&amp;ФИО!H18&amp;" "&amp;ФИО!N18&amp;" "&amp;ФИО!O18,"")</f>
        <v/>
      </c>
      <c r="Z204">
        <f>ФИО!AX18</f>
        <v>0</v>
      </c>
      <c r="AA204" s="250" t="str">
        <f>IF($M$1=ФИО!AX18,ФИО!BA18&amp;" "&amp;ФИО!BB18&amp;" "&amp;ФИО!BC18,"")</f>
        <v/>
      </c>
    </row>
    <row r="205" spans="1:27">
      <c r="A205">
        <v>17</v>
      </c>
      <c r="C205" t="str">
        <f>IF($M$1=ФИО!D19,ФИО!D19,"")</f>
        <v/>
      </c>
      <c r="D205" s="250" t="str">
        <f>IF($M$1=ФИО!D19,ФИО!G19&amp;" "&amp;ФИО!H19&amp;" "&amp;ФИО!N19&amp;" "&amp;ФИО!O19,"")</f>
        <v/>
      </c>
      <c r="Z205">
        <f>ФИО!AX19</f>
        <v>0</v>
      </c>
      <c r="AA205" s="250" t="str">
        <f>IF($M$1=ФИО!AX19,ФИО!BA19&amp;" "&amp;ФИО!BB19&amp;" "&amp;ФИО!BC19,"")</f>
        <v/>
      </c>
    </row>
    <row r="206" spans="1:27">
      <c r="A206">
        <v>18</v>
      </c>
      <c r="C206" t="str">
        <f>IF($M$1=ФИО!D20,ФИО!D20,"")</f>
        <v/>
      </c>
      <c r="D206" s="250" t="str">
        <f>IF($M$1=ФИО!D20,ФИО!G20&amp;" "&amp;ФИО!H20&amp;" "&amp;ФИО!N20&amp;" "&amp;ФИО!O20,"")</f>
        <v/>
      </c>
      <c r="Z206">
        <f>ФИО!AX20</f>
        <v>0</v>
      </c>
      <c r="AA206" s="250" t="str">
        <f>IF($M$1=ФИО!AX20,ФИО!BA20&amp;" "&amp;ФИО!BB20&amp;" "&amp;ФИО!BC20,"")</f>
        <v/>
      </c>
    </row>
    <row r="207" spans="1:27">
      <c r="A207">
        <v>19</v>
      </c>
      <c r="C207" t="str">
        <f>IF($M$1=ФИО!D21,ФИО!D21,"")</f>
        <v/>
      </c>
      <c r="D207" s="250" t="str">
        <f>IF($M$1=ФИО!D21,ФИО!G21&amp;" "&amp;ФИО!H21&amp;" "&amp;ФИО!N21&amp;" "&amp;ФИО!O21,"")</f>
        <v/>
      </c>
      <c r="Z207">
        <f>ФИО!AX21</f>
        <v>0</v>
      </c>
      <c r="AA207" s="250" t="str">
        <f>IF($M$1=ФИО!AX21,ФИО!BA21&amp;" "&amp;ФИО!BB21&amp;" "&amp;ФИО!BC21,"")</f>
        <v/>
      </c>
    </row>
    <row r="208" spans="1:27">
      <c r="A208">
        <v>20</v>
      </c>
      <c r="C208" t="str">
        <f>IF($M$1=ФИО!D22,ФИО!D22,"")</f>
        <v/>
      </c>
      <c r="D208" s="250" t="str">
        <f>IF($M$1=ФИО!D22,ФИО!G22&amp;" "&amp;ФИО!H22&amp;" "&amp;ФИО!N22&amp;" "&amp;ФИО!O22,"")</f>
        <v/>
      </c>
      <c r="Z208">
        <f>ФИО!AX22</f>
        <v>0</v>
      </c>
      <c r="AA208" s="250" t="str">
        <f>IF($M$1=ФИО!AX22,ФИО!BA22&amp;" "&amp;ФИО!BB22&amp;" "&amp;ФИО!BC22,"")</f>
        <v/>
      </c>
    </row>
    <row r="209" spans="1:27">
      <c r="A209">
        <v>21</v>
      </c>
      <c r="C209" t="str">
        <f>IF($M$1=ФИО!D23,ФИО!D23,"")</f>
        <v/>
      </c>
      <c r="D209" s="250" t="str">
        <f>IF($M$1=ФИО!D23,ФИО!G23&amp;" "&amp;ФИО!H23&amp;" "&amp;ФИО!N23&amp;" "&amp;ФИО!O23,"")</f>
        <v/>
      </c>
      <c r="Z209">
        <f>ФИО!AX23</f>
        <v>0</v>
      </c>
      <c r="AA209" s="250" t="str">
        <f>IF($M$1=ФИО!AX23,ФИО!BA23&amp;" "&amp;ФИО!BB23&amp;" "&amp;ФИО!BC23,"")</f>
        <v/>
      </c>
    </row>
    <row r="210" spans="1:27">
      <c r="A210">
        <v>22</v>
      </c>
      <c r="C210" t="str">
        <f>IF($M$1=ФИО!D24,ФИО!D24,"")</f>
        <v/>
      </c>
      <c r="D210" s="250" t="str">
        <f>IF($M$1=ФИО!D24,ФИО!G24&amp;" "&amp;ФИО!H24&amp;" "&amp;ФИО!N24&amp;" "&amp;ФИО!O24,"")</f>
        <v/>
      </c>
      <c r="Z210">
        <f>ФИО!AX24</f>
        <v>0</v>
      </c>
      <c r="AA210" s="250" t="str">
        <f>IF($M$1=ФИО!AX24,ФИО!BA24&amp;" "&amp;ФИО!BB24&amp;" "&amp;ФИО!BC24,"")</f>
        <v/>
      </c>
    </row>
    <row r="211" spans="1:27">
      <c r="A211">
        <v>23</v>
      </c>
      <c r="C211" t="str">
        <f>IF($M$1=ФИО!D25,ФИО!D25,"")</f>
        <v/>
      </c>
      <c r="D211" s="250" t="str">
        <f>IF($M$1=ФИО!D25,ФИО!G25&amp;" "&amp;ФИО!H25&amp;" "&amp;ФИО!N25&amp;" "&amp;ФИО!O25,"")</f>
        <v/>
      </c>
      <c r="Z211">
        <f>ФИО!AX25</f>
        <v>0</v>
      </c>
      <c r="AA211" s="250" t="str">
        <f>IF($M$1=ФИО!AX25,ФИО!BA25&amp;" "&amp;ФИО!BB25&amp;" "&amp;ФИО!BC25,"")</f>
        <v/>
      </c>
    </row>
    <row r="212" spans="1:27">
      <c r="A212">
        <v>24</v>
      </c>
      <c r="C212" t="str">
        <f>IF($M$1=ФИО!D26,ФИО!D26,"")</f>
        <v/>
      </c>
      <c r="D212" s="250" t="str">
        <f>IF($M$1=ФИО!D26,ФИО!G26&amp;" "&amp;ФИО!H26&amp;" "&amp;ФИО!N26&amp;" "&amp;ФИО!O26,"")</f>
        <v/>
      </c>
      <c r="Z212">
        <f>ФИО!AX26</f>
        <v>0</v>
      </c>
      <c r="AA212" s="250" t="str">
        <f>IF($M$1=ФИО!AX26,ФИО!BA26&amp;" "&amp;ФИО!BB26&amp;" "&amp;ФИО!BC26,"")</f>
        <v/>
      </c>
    </row>
    <row r="213" spans="1:27">
      <c r="A213">
        <v>25</v>
      </c>
      <c r="C213" t="str">
        <f>IF($M$1=ФИО!D27,ФИО!D27,"")</f>
        <v/>
      </c>
      <c r="D213" s="250" t="str">
        <f>IF($M$1=ФИО!D27,ФИО!G27&amp;" "&amp;ФИО!H27&amp;" "&amp;ФИО!N27&amp;" "&amp;ФИО!O27,"")</f>
        <v/>
      </c>
      <c r="Z213">
        <f>ФИО!AX27</f>
        <v>0</v>
      </c>
      <c r="AA213" s="250" t="str">
        <f>IF($M$1=ФИО!AX27,ФИО!BA27&amp;" "&amp;ФИО!BB27&amp;" "&amp;ФИО!BC27,"")</f>
        <v/>
      </c>
    </row>
    <row r="214" spans="1:27">
      <c r="A214">
        <v>26</v>
      </c>
      <c r="C214" t="str">
        <f>IF($M$1=ФИО!D28,ФИО!D28,"")</f>
        <v/>
      </c>
      <c r="D214" s="250" t="str">
        <f>IF($M$1=ФИО!D28,ФИО!G28&amp;" "&amp;ФИО!H28&amp;" "&amp;ФИО!N28&amp;" "&amp;ФИО!O28,"")</f>
        <v/>
      </c>
      <c r="Z214">
        <f>ФИО!AX28</f>
        <v>0</v>
      </c>
      <c r="AA214" s="250" t="str">
        <f>IF($M$1=ФИО!AX28,ФИО!BA28&amp;" "&amp;ФИО!BB28&amp;" "&amp;ФИО!BC28,"")</f>
        <v/>
      </c>
    </row>
    <row r="215" spans="1:27">
      <c r="A215">
        <v>27</v>
      </c>
      <c r="C215" t="str">
        <f>IF($M$1=ФИО!D29,ФИО!D29,"")</f>
        <v/>
      </c>
      <c r="D215" s="250" t="str">
        <f>IF($M$1=ФИО!D29,ФИО!G29&amp;" "&amp;ФИО!H29&amp;" "&amp;ФИО!N29&amp;" "&amp;ФИО!O29,"")</f>
        <v/>
      </c>
      <c r="Z215">
        <f>ФИО!AX29</f>
        <v>0</v>
      </c>
      <c r="AA215" s="250" t="str">
        <f>IF($M$1=ФИО!AX29,ФИО!BA29&amp;" "&amp;ФИО!BB29&amp;" "&amp;ФИО!BC29,"")</f>
        <v/>
      </c>
    </row>
    <row r="216" spans="1:27">
      <c r="A216">
        <v>28</v>
      </c>
      <c r="C216" t="str">
        <f>IF($M$1=ФИО!D30,ФИО!D30,"")</f>
        <v/>
      </c>
      <c r="D216" s="250" t="str">
        <f>IF($M$1=ФИО!D30,ФИО!G30&amp;" "&amp;ФИО!H30&amp;" "&amp;ФИО!N30&amp;" "&amp;ФИО!O30,"")</f>
        <v/>
      </c>
      <c r="Z216">
        <f>ФИО!AX30</f>
        <v>0</v>
      </c>
      <c r="AA216" s="250" t="str">
        <f>IF($M$1=ФИО!AX30,ФИО!BA30&amp;" "&amp;ФИО!BB30&amp;" "&amp;ФИО!BC30,"")</f>
        <v/>
      </c>
    </row>
    <row r="217" spans="1:27">
      <c r="A217">
        <v>29</v>
      </c>
      <c r="C217" t="str">
        <f>IF($M$1=ФИО!D31,ФИО!D31,"")</f>
        <v/>
      </c>
      <c r="D217" s="250" t="str">
        <f>IF($M$1=ФИО!D31,ФИО!G31&amp;" "&amp;ФИО!H31&amp;" "&amp;ФИО!N31&amp;" "&amp;ФИО!O31,"")</f>
        <v/>
      </c>
      <c r="Z217">
        <f>ФИО!AX31</f>
        <v>0</v>
      </c>
      <c r="AA217" s="250" t="str">
        <f>IF($M$1=ФИО!AX31,ФИО!BA31&amp;" "&amp;ФИО!BB31&amp;" "&amp;ФИО!BC31,"")</f>
        <v/>
      </c>
    </row>
    <row r="218" spans="1:27">
      <c r="A218">
        <v>30</v>
      </c>
      <c r="C218" t="str">
        <f>IF($M$1=ФИО!D32,ФИО!D32,"")</f>
        <v/>
      </c>
      <c r="D218" s="250" t="str">
        <f>IF($M$1=ФИО!D32,ФИО!G32&amp;" "&amp;ФИО!H32&amp;" "&amp;ФИО!N32&amp;" "&amp;ФИО!O32,"")</f>
        <v/>
      </c>
      <c r="Z218">
        <f>ФИО!AX32</f>
        <v>0</v>
      </c>
      <c r="AA218" s="250" t="str">
        <f>IF($M$1=ФИО!AX32,ФИО!BA32&amp;" "&amp;ФИО!BB32&amp;" "&amp;ФИО!BC32,"")</f>
        <v/>
      </c>
    </row>
    <row r="219" spans="1:27">
      <c r="A219">
        <v>31</v>
      </c>
      <c r="C219" t="str">
        <f>IF($M$1=ФИО!D33,ФИО!D33,"")</f>
        <v/>
      </c>
      <c r="D219" s="250" t="str">
        <f>IF($M$1=ФИО!D33,ФИО!G33&amp;" "&amp;ФИО!H33&amp;" "&amp;ФИО!N33&amp;" "&amp;ФИО!O33,"")</f>
        <v/>
      </c>
      <c r="Z219">
        <f>ФИО!AX33</f>
        <v>0</v>
      </c>
      <c r="AA219" s="250" t="str">
        <f>IF($M$1=ФИО!AX33,ФИО!BA33&amp;" "&amp;ФИО!BB33&amp;" "&amp;ФИО!BC33,"")</f>
        <v/>
      </c>
    </row>
    <row r="220" spans="1:27">
      <c r="A220">
        <v>32</v>
      </c>
      <c r="C220" t="str">
        <f>IF($M$1=ФИО!D34,ФИО!D34,"")</f>
        <v/>
      </c>
      <c r="D220" s="250" t="str">
        <f>IF($M$1=ФИО!D34,ФИО!G34&amp;" "&amp;ФИО!H34&amp;" "&amp;ФИО!N34&amp;" "&amp;ФИО!O34,"")</f>
        <v/>
      </c>
      <c r="Z220">
        <f>ФИО!AX34</f>
        <v>0</v>
      </c>
      <c r="AA220" s="250" t="str">
        <f>IF($M$1=ФИО!AX34,ФИО!BA34&amp;" "&amp;ФИО!BB34&amp;" "&amp;ФИО!BC34,"")</f>
        <v/>
      </c>
    </row>
    <row r="221" spans="1:27">
      <c r="A221">
        <v>33</v>
      </c>
      <c r="C221" t="str">
        <f>IF($M$1=ФИО!D35,ФИО!D35,"")</f>
        <v/>
      </c>
      <c r="D221" s="250" t="str">
        <f>IF($M$1=ФИО!D35,ФИО!G35&amp;" "&amp;ФИО!H35&amp;" "&amp;ФИО!N35&amp;" "&amp;ФИО!O35,"")</f>
        <v/>
      </c>
      <c r="Z221">
        <f>ФИО!AX35</f>
        <v>0</v>
      </c>
      <c r="AA221" s="250" t="str">
        <f>IF($M$1=ФИО!AX35,ФИО!BA35&amp;" "&amp;ФИО!BB35&amp;" "&amp;ФИО!BC35,"")</f>
        <v/>
      </c>
    </row>
    <row r="222" spans="1:27">
      <c r="A222">
        <v>34</v>
      </c>
      <c r="C222" t="str">
        <f>IF($M$1=ФИО!D36,ФИО!D36,"")</f>
        <v/>
      </c>
      <c r="D222" s="250" t="str">
        <f>IF($M$1=ФИО!D36,ФИО!G36&amp;" "&amp;ФИО!H36&amp;" "&amp;ФИО!N36&amp;" "&amp;ФИО!O36,"")</f>
        <v/>
      </c>
      <c r="Z222">
        <f>ФИО!AX36</f>
        <v>0</v>
      </c>
      <c r="AA222" s="250" t="str">
        <f>IF($M$1=ФИО!AX36,ФИО!BA36&amp;" "&amp;ФИО!BB36&amp;" "&amp;ФИО!BC36,"")</f>
        <v/>
      </c>
    </row>
    <row r="223" spans="1:27">
      <c r="A223">
        <v>35</v>
      </c>
      <c r="C223" t="str">
        <f>IF($M$1=ФИО!D37,ФИО!D37,"")</f>
        <v/>
      </c>
      <c r="D223" s="250" t="str">
        <f>IF($M$1=ФИО!D37,ФИО!G37&amp;" "&amp;ФИО!H37&amp;" "&amp;ФИО!N37&amp;" "&amp;ФИО!O37,"")</f>
        <v/>
      </c>
      <c r="Z223">
        <f>ФИО!AX37</f>
        <v>0</v>
      </c>
      <c r="AA223" s="250" t="str">
        <f>IF($M$1=ФИО!AX37,ФИО!BA37&amp;" "&amp;ФИО!BB37&amp;" "&amp;ФИО!BC37,"")</f>
        <v/>
      </c>
    </row>
    <row r="224" spans="1:27">
      <c r="A224">
        <v>36</v>
      </c>
      <c r="C224" t="str">
        <f>IF($M$1=ФИО!D38,ФИО!D38,"")</f>
        <v/>
      </c>
      <c r="D224" s="250" t="str">
        <f>IF($M$1=ФИО!D38,ФИО!G38&amp;" "&amp;ФИО!H38&amp;" "&amp;ФИО!N38&amp;" "&amp;ФИО!O38,"")</f>
        <v/>
      </c>
      <c r="Z224">
        <f>ФИО!AX38</f>
        <v>0</v>
      </c>
      <c r="AA224" s="250" t="str">
        <f>IF($M$1=ФИО!AX38,ФИО!BA38&amp;" "&amp;ФИО!BB38&amp;" "&amp;ФИО!BC38,"")</f>
        <v/>
      </c>
    </row>
    <row r="225" spans="1:27">
      <c r="A225">
        <v>37</v>
      </c>
      <c r="C225" t="str">
        <f>IF($M$1=ФИО!D39,ФИО!D39,"")</f>
        <v/>
      </c>
      <c r="D225" s="250" t="str">
        <f>IF($M$1=ФИО!D39,ФИО!G39&amp;" "&amp;ФИО!H39&amp;" "&amp;ФИО!N39&amp;" "&amp;ФИО!O39,"")</f>
        <v/>
      </c>
      <c r="Z225">
        <f>ФИО!AX39</f>
        <v>0</v>
      </c>
      <c r="AA225" s="250" t="str">
        <f>IF($M$1=ФИО!AX39,ФИО!BA39&amp;" "&amp;ФИО!BB39&amp;" "&amp;ФИО!BC39,"")</f>
        <v/>
      </c>
    </row>
    <row r="226" spans="1:27">
      <c r="A226">
        <v>38</v>
      </c>
      <c r="C226" t="str">
        <f>IF($M$1=ФИО!D40,ФИО!D40,"")</f>
        <v/>
      </c>
      <c r="D226" s="250" t="str">
        <f>IF($M$1=ФИО!D40,ФИО!G40&amp;" "&amp;ФИО!H40&amp;" "&amp;ФИО!N40&amp;" "&amp;ФИО!O40,"")</f>
        <v/>
      </c>
      <c r="Z226">
        <f>ФИО!AX40</f>
        <v>0</v>
      </c>
      <c r="AA226" s="250" t="str">
        <f>IF($M$1=ФИО!AX40,ФИО!BA40&amp;" "&amp;ФИО!BB40&amp;" "&amp;ФИО!BC40,"")</f>
        <v/>
      </c>
    </row>
    <row r="227" spans="1:27">
      <c r="A227">
        <v>39</v>
      </c>
      <c r="C227" t="str">
        <f>IF($M$1=ФИО!D41,ФИО!D41,"")</f>
        <v/>
      </c>
      <c r="D227" s="250" t="str">
        <f>IF($M$1=ФИО!D41,ФИО!G41&amp;" "&amp;ФИО!H41&amp;" "&amp;ФИО!N41&amp;" "&amp;ФИО!O41,"")</f>
        <v/>
      </c>
      <c r="Z227">
        <f>ФИО!AX41</f>
        <v>0</v>
      </c>
      <c r="AA227" s="250" t="str">
        <f>IF($M$1=ФИО!AX41,ФИО!BA41&amp;" "&amp;ФИО!BB41&amp;" "&amp;ФИО!BC41,"")</f>
        <v/>
      </c>
    </row>
    <row r="228" spans="1:27">
      <c r="A228">
        <v>40</v>
      </c>
      <c r="C228" t="str">
        <f>IF($M$1=ФИО!D42,ФИО!D42,"")</f>
        <v/>
      </c>
      <c r="D228" s="250" t="str">
        <f>IF($M$1=ФИО!D42,ФИО!G42&amp;" "&amp;ФИО!H42&amp;" "&amp;ФИО!N42&amp;" "&amp;ФИО!O42,"")</f>
        <v/>
      </c>
      <c r="Z228">
        <f>ФИО!AX42</f>
        <v>0</v>
      </c>
      <c r="AA228" s="250" t="str">
        <f>IF($M$1=ФИО!AX42,ФИО!BA42&amp;" "&amp;ФИО!BB42&amp;" "&amp;ФИО!BC42,"")</f>
        <v/>
      </c>
    </row>
    <row r="229" spans="1:27">
      <c r="A229">
        <v>41</v>
      </c>
      <c r="C229" t="str">
        <f>IF($M$1=ФИО!D43,ФИО!D43,"")</f>
        <v/>
      </c>
      <c r="D229" s="250" t="str">
        <f>IF($M$1=ФИО!D43,ФИО!G43&amp;" "&amp;ФИО!H43&amp;" "&amp;ФИО!N43&amp;" "&amp;ФИО!O43,"")</f>
        <v/>
      </c>
      <c r="Z229">
        <f>ФИО!AX43</f>
        <v>0</v>
      </c>
      <c r="AA229" s="250" t="str">
        <f>IF($M$1=ФИО!AX43,ФИО!BA43&amp;" "&amp;ФИО!BB43&amp;" "&amp;ФИО!BC43,"")</f>
        <v/>
      </c>
    </row>
    <row r="230" spans="1:27">
      <c r="A230">
        <v>42</v>
      </c>
      <c r="C230" t="str">
        <f>IF($M$1=ФИО!D44,ФИО!D44,"")</f>
        <v/>
      </c>
      <c r="D230" s="250" t="str">
        <f>IF($M$1=ФИО!D44,ФИО!G44&amp;" "&amp;ФИО!H44&amp;" "&amp;ФИО!N44&amp;" "&amp;ФИО!O44,"")</f>
        <v/>
      </c>
      <c r="Z230">
        <f>ФИО!AX44</f>
        <v>0</v>
      </c>
      <c r="AA230" s="250" t="str">
        <f>IF($M$1=ФИО!AX44,ФИО!BA44&amp;" "&amp;ФИО!BB44&amp;" "&amp;ФИО!BC44,"")</f>
        <v/>
      </c>
    </row>
    <row r="231" spans="1:27">
      <c r="A231">
        <v>43</v>
      </c>
      <c r="C231" t="str">
        <f>IF($M$1=ФИО!D45,ФИО!D45,"")</f>
        <v/>
      </c>
      <c r="D231" s="250" t="str">
        <f>IF($M$1=ФИО!D45,ФИО!G45&amp;" "&amp;ФИО!H45&amp;" "&amp;ФИО!N45&amp;" "&amp;ФИО!O45,"")</f>
        <v/>
      </c>
      <c r="Z231">
        <f>ФИО!AX45</f>
        <v>0</v>
      </c>
      <c r="AA231" s="250" t="str">
        <f>IF($M$1=ФИО!AX45,ФИО!BA45&amp;" "&amp;ФИО!BB45&amp;" "&amp;ФИО!BC45,"")</f>
        <v/>
      </c>
    </row>
    <row r="232" spans="1:27">
      <c r="A232">
        <v>44</v>
      </c>
      <c r="C232" t="str">
        <f>IF($M$1=ФИО!D46,ФИО!D46,"")</f>
        <v/>
      </c>
      <c r="D232" s="250" t="str">
        <f>IF($M$1=ФИО!D46,ФИО!G46&amp;" "&amp;ФИО!H46&amp;" "&amp;ФИО!N46&amp;" "&amp;ФИО!O46,"")</f>
        <v/>
      </c>
      <c r="Z232">
        <f>ФИО!AX46</f>
        <v>0</v>
      </c>
      <c r="AA232" s="250" t="str">
        <f>IF($M$1=ФИО!AX46,ФИО!BA46&amp;" "&amp;ФИО!BB46&amp;" "&amp;ФИО!BC46,"")</f>
        <v/>
      </c>
    </row>
    <row r="233" spans="1:27">
      <c r="A233">
        <v>45</v>
      </c>
      <c r="C233" t="str">
        <f>IF($M$1=ФИО!D47,ФИО!D47,"")</f>
        <v/>
      </c>
      <c r="D233" s="250" t="str">
        <f>IF($M$1=ФИО!D47,ФИО!G47&amp;" "&amp;ФИО!H47&amp;" "&amp;ФИО!N47&amp;" "&amp;ФИО!O47,"")</f>
        <v/>
      </c>
      <c r="Z233">
        <f>ФИО!AX47</f>
        <v>0</v>
      </c>
      <c r="AA233" s="250" t="str">
        <f>IF($M$1=ФИО!AX47,ФИО!BA47&amp;" "&amp;ФИО!BB47&amp;" "&amp;ФИО!BC47,"")</f>
        <v/>
      </c>
    </row>
    <row r="234" spans="1:27">
      <c r="A234">
        <v>46</v>
      </c>
      <c r="C234" t="str">
        <f>IF($M$1=ФИО!D48,ФИО!D48,"")</f>
        <v/>
      </c>
      <c r="D234" s="250" t="str">
        <f>IF($M$1=ФИО!D48,ФИО!G48&amp;" "&amp;ФИО!H48&amp;" "&amp;ФИО!N48&amp;" "&amp;ФИО!O48,"")</f>
        <v/>
      </c>
      <c r="Z234">
        <f>ФИО!AX48</f>
        <v>0</v>
      </c>
      <c r="AA234" s="250" t="str">
        <f>IF($M$1=ФИО!AX48,ФИО!BA48&amp;" "&amp;ФИО!BB48&amp;" "&amp;ФИО!BC48,"")</f>
        <v/>
      </c>
    </row>
    <row r="235" spans="1:27">
      <c r="A235">
        <v>47</v>
      </c>
      <c r="C235" t="str">
        <f>IF($M$1=ФИО!D49,ФИО!D49,"")</f>
        <v/>
      </c>
      <c r="D235" s="250" t="str">
        <f>IF($M$1=ФИО!D49,ФИО!G49&amp;" "&amp;ФИО!H49&amp;" "&amp;ФИО!N49&amp;" "&amp;ФИО!O49,"")</f>
        <v/>
      </c>
      <c r="Z235">
        <f>ФИО!AX49</f>
        <v>0</v>
      </c>
      <c r="AA235" s="250" t="str">
        <f>IF($M$1=ФИО!AX49,ФИО!BA49&amp;" "&amp;ФИО!BB49&amp;" "&amp;ФИО!BC49,"")</f>
        <v/>
      </c>
    </row>
    <row r="236" spans="1:27">
      <c r="A236">
        <v>48</v>
      </c>
      <c r="C236" t="str">
        <f>IF($M$1=ФИО!D50,ФИО!D50,"")</f>
        <v/>
      </c>
      <c r="D236" s="250" t="str">
        <f>IF($M$1=ФИО!D50,ФИО!G50&amp;" "&amp;ФИО!H50&amp;" "&amp;ФИО!N50&amp;" "&amp;ФИО!O50,"")</f>
        <v/>
      </c>
      <c r="Z236">
        <f>ФИО!AX50</f>
        <v>0</v>
      </c>
      <c r="AA236" s="250" t="str">
        <f>IF($M$1=ФИО!AX50,ФИО!BA50&amp;" "&amp;ФИО!BB50&amp;" "&amp;ФИО!BC50,"")</f>
        <v/>
      </c>
    </row>
    <row r="237" spans="1:27">
      <c r="A237">
        <v>49</v>
      </c>
      <c r="C237" t="str">
        <f>IF($M$1=ФИО!D51,ФИО!D51,"")</f>
        <v/>
      </c>
      <c r="D237" s="250" t="str">
        <f>IF($M$1=ФИО!D51,ФИО!G51&amp;" "&amp;ФИО!H51&amp;" "&amp;ФИО!N51&amp;" "&amp;ФИО!O51,"")</f>
        <v/>
      </c>
      <c r="Z237">
        <f>ФИО!AX51</f>
        <v>0</v>
      </c>
      <c r="AA237" s="250" t="str">
        <f>IF($M$1=ФИО!AX51,ФИО!BA51&amp;" "&amp;ФИО!BB51&amp;" "&amp;ФИО!BC51,"")</f>
        <v/>
      </c>
    </row>
    <row r="238" spans="1:27">
      <c r="A238">
        <v>50</v>
      </c>
      <c r="C238" t="str">
        <f>IF($M$1=ФИО!D52,ФИО!D52,"")</f>
        <v/>
      </c>
      <c r="D238" s="250" t="str">
        <f>IF($M$1=ФИО!D52,ФИО!G52&amp;" "&amp;ФИО!H52&amp;" "&amp;ФИО!N52&amp;" "&amp;ФИО!O52,"")</f>
        <v/>
      </c>
      <c r="Z238">
        <f>ФИО!AX52</f>
        <v>0</v>
      </c>
      <c r="AA238" s="250" t="str">
        <f>IF($M$1=ФИО!AX52,ФИО!BA52&amp;" "&amp;ФИО!BB52&amp;" "&amp;ФИО!BC52,"")</f>
        <v/>
      </c>
    </row>
    <row r="239" spans="1:27">
      <c r="A239">
        <v>51</v>
      </c>
      <c r="C239" t="str">
        <f>IF($M$1=ФИО!D53,ФИО!D53,"")</f>
        <v/>
      </c>
      <c r="D239" s="250" t="str">
        <f>IF($M$1=ФИО!D53,ФИО!G53&amp;" "&amp;ФИО!H53&amp;" "&amp;ФИО!N53&amp;" "&amp;ФИО!O53,"")</f>
        <v/>
      </c>
      <c r="Z239">
        <f>ФИО!AX53</f>
        <v>0</v>
      </c>
      <c r="AA239" s="250" t="str">
        <f>IF($M$1=ФИО!AX53,ФИО!BA53&amp;" "&amp;ФИО!BB53&amp;" "&amp;ФИО!BC53,"")</f>
        <v/>
      </c>
    </row>
    <row r="240" spans="1:27">
      <c r="A240">
        <v>52</v>
      </c>
      <c r="C240" t="str">
        <f>IF($M$1=ФИО!D54,ФИО!D54,"")</f>
        <v/>
      </c>
      <c r="D240" s="250" t="str">
        <f>IF($M$1=ФИО!D54,ФИО!G54&amp;" "&amp;ФИО!H54&amp;" "&amp;ФИО!N54&amp;" "&amp;ФИО!O54,"")</f>
        <v/>
      </c>
      <c r="Z240">
        <f>ФИО!AX54</f>
        <v>0</v>
      </c>
      <c r="AA240" s="250" t="str">
        <f>IF($M$1=ФИО!AX54,ФИО!BA54&amp;" "&amp;ФИО!BB54&amp;" "&amp;ФИО!BC54,"")</f>
        <v/>
      </c>
    </row>
    <row r="241" spans="1:27">
      <c r="A241">
        <v>53</v>
      </c>
      <c r="C241" t="str">
        <f>IF($M$1=ФИО!D55,ФИО!D55,"")</f>
        <v/>
      </c>
      <c r="D241" s="250" t="str">
        <f>IF($M$1=ФИО!D55,ФИО!G55&amp;" "&amp;ФИО!H55&amp;" "&amp;ФИО!N55&amp;" "&amp;ФИО!O55,"")</f>
        <v/>
      </c>
      <c r="Z241">
        <f>ФИО!AX55</f>
        <v>0</v>
      </c>
      <c r="AA241" s="250" t="str">
        <f>IF($M$1=ФИО!AX55,ФИО!BA55&amp;" "&amp;ФИО!BB55&amp;" "&amp;ФИО!BC55,"")</f>
        <v/>
      </c>
    </row>
    <row r="242" spans="1:27">
      <c r="A242">
        <v>54</v>
      </c>
      <c r="C242" t="str">
        <f>IF($M$1=ФИО!D56,ФИО!D56,"")</f>
        <v/>
      </c>
      <c r="D242" s="250" t="str">
        <f>IF($M$1=ФИО!D56,ФИО!G56&amp;" "&amp;ФИО!H56&amp;" "&amp;ФИО!N56&amp;" "&amp;ФИО!O56,"")</f>
        <v/>
      </c>
      <c r="Z242">
        <f>ФИО!AX56</f>
        <v>0</v>
      </c>
      <c r="AA242" s="250" t="str">
        <f>IF($M$1=ФИО!AX56,ФИО!BA56&amp;" "&amp;ФИО!BB56&amp;" "&amp;ФИО!BC56,"")</f>
        <v/>
      </c>
    </row>
    <row r="243" spans="1:27">
      <c r="A243">
        <v>55</v>
      </c>
      <c r="C243" t="str">
        <f>IF($M$1=ФИО!D57,ФИО!D57,"")</f>
        <v/>
      </c>
      <c r="D243" s="250" t="str">
        <f>IF($M$1=ФИО!D57,ФИО!G57&amp;" "&amp;ФИО!H57&amp;" "&amp;ФИО!N57&amp;" "&amp;ФИО!O57,"")</f>
        <v/>
      </c>
      <c r="Z243">
        <f>ФИО!AX57</f>
        <v>0</v>
      </c>
      <c r="AA243" s="250" t="str">
        <f>IF($M$1=ФИО!AX57,ФИО!BA57&amp;" "&amp;ФИО!BB57&amp;" "&amp;ФИО!BC57,"")</f>
        <v/>
      </c>
    </row>
    <row r="244" spans="1:27">
      <c r="A244">
        <v>56</v>
      </c>
      <c r="C244" t="str">
        <f>IF($M$1=ФИО!D58,ФИО!D58,"")</f>
        <v/>
      </c>
      <c r="D244" s="250" t="str">
        <f>IF($M$1=ФИО!D58,ФИО!G58&amp;" "&amp;ФИО!H58&amp;" "&amp;ФИО!N58&amp;" "&amp;ФИО!O58,"")</f>
        <v/>
      </c>
      <c r="Z244">
        <f>ФИО!AX58</f>
        <v>0</v>
      </c>
      <c r="AA244" s="250" t="str">
        <f>IF($M$1=ФИО!AX58,ФИО!BA58&amp;" "&amp;ФИО!BB58&amp;" "&amp;ФИО!BC58,"")</f>
        <v/>
      </c>
    </row>
    <row r="245" spans="1:27">
      <c r="A245">
        <v>57</v>
      </c>
      <c r="C245" t="str">
        <f>IF($M$1=ФИО!D59,ФИО!D59,"")</f>
        <v/>
      </c>
      <c r="D245" s="250" t="str">
        <f>IF($M$1=ФИО!D59,ФИО!G59&amp;" "&amp;ФИО!H59&amp;" "&amp;ФИО!N59&amp;" "&amp;ФИО!O59,"")</f>
        <v/>
      </c>
      <c r="Z245">
        <f>ФИО!AX59</f>
        <v>0</v>
      </c>
      <c r="AA245" s="250" t="str">
        <f>IF($M$1=ФИО!AX59,ФИО!BA59&amp;" "&amp;ФИО!BB59&amp;" "&amp;ФИО!BC59,"")</f>
        <v/>
      </c>
    </row>
    <row r="246" spans="1:27">
      <c r="A246">
        <v>58</v>
      </c>
      <c r="C246" t="str">
        <f>IF($M$1=ФИО!D60,ФИО!D60,"")</f>
        <v/>
      </c>
      <c r="D246" s="250" t="str">
        <f>IF($M$1=ФИО!D60,ФИО!G60&amp;" "&amp;ФИО!H60&amp;" "&amp;ФИО!N60&amp;" "&amp;ФИО!O60,"")</f>
        <v/>
      </c>
      <c r="Z246">
        <f>ФИО!AX60</f>
        <v>0</v>
      </c>
      <c r="AA246" s="250" t="str">
        <f>IF($M$1=ФИО!AX60,ФИО!BA60&amp;" "&amp;ФИО!BB60&amp;" "&amp;ФИО!BC60,"")</f>
        <v/>
      </c>
    </row>
    <row r="247" spans="1:27">
      <c r="A247">
        <v>59</v>
      </c>
      <c r="C247" t="str">
        <f>IF($M$1=ФИО!D61,ФИО!D61,"")</f>
        <v/>
      </c>
      <c r="D247" s="250" t="str">
        <f>IF($M$1=ФИО!D61,ФИО!G61&amp;" "&amp;ФИО!H61&amp;" "&amp;ФИО!N61&amp;" "&amp;ФИО!O61,"")</f>
        <v/>
      </c>
      <c r="Z247">
        <f>ФИО!AX61</f>
        <v>0</v>
      </c>
      <c r="AA247" s="250" t="str">
        <f>IF($M$1=ФИО!AX61,ФИО!BA61&amp;" "&amp;ФИО!BB61&amp;" "&amp;ФИО!BC61,"")</f>
        <v/>
      </c>
    </row>
    <row r="248" spans="1:27">
      <c r="A248">
        <v>60</v>
      </c>
      <c r="C248" t="str">
        <f>IF($M$1=ФИО!D62,ФИО!D62,"")</f>
        <v/>
      </c>
      <c r="D248" s="250" t="str">
        <f>IF($M$1=ФИО!D62,ФИО!G62&amp;" "&amp;ФИО!H62&amp;" "&amp;ФИО!N62&amp;" "&amp;ФИО!O62,"")</f>
        <v/>
      </c>
      <c r="Z248">
        <f>ФИО!AX62</f>
        <v>0</v>
      </c>
      <c r="AA248" s="250" t="str">
        <f>IF($M$1=ФИО!AX62,ФИО!BA62&amp;" "&amp;ФИО!BB62&amp;" "&amp;ФИО!BC62,"")</f>
        <v/>
      </c>
    </row>
    <row r="249" spans="1:27">
      <c r="A249">
        <v>61</v>
      </c>
      <c r="C249" t="str">
        <f>IF($M$1=ФИО!D63,ФИО!D63,"")</f>
        <v/>
      </c>
      <c r="D249" s="250" t="str">
        <f>IF($M$1=ФИО!D63,ФИО!G63&amp;" "&amp;ФИО!H63&amp;" "&amp;ФИО!N63&amp;" "&amp;ФИО!O63,"")</f>
        <v/>
      </c>
      <c r="Z249">
        <f>ФИО!AX63</f>
        <v>0</v>
      </c>
      <c r="AA249" s="250" t="str">
        <f>IF($M$1=ФИО!AX63,ФИО!BA63&amp;" "&amp;ФИО!BB63&amp;" "&amp;ФИО!BC63,"")</f>
        <v/>
      </c>
    </row>
    <row r="250" spans="1:27">
      <c r="A250">
        <v>62</v>
      </c>
      <c r="C250" t="str">
        <f>IF($M$1=ФИО!D64,ФИО!D64,"")</f>
        <v/>
      </c>
      <c r="D250" s="250" t="str">
        <f>IF($M$1=ФИО!D64,ФИО!G64&amp;" "&amp;ФИО!H64&amp;" "&amp;ФИО!N64&amp;" "&amp;ФИО!O64,"")</f>
        <v/>
      </c>
      <c r="Z250">
        <f>ФИО!AX64</f>
        <v>0</v>
      </c>
      <c r="AA250" s="250" t="str">
        <f>IF($M$1=ФИО!AX64,ФИО!BA64&amp;" "&amp;ФИО!BB64&amp;" "&amp;ФИО!BC64,"")</f>
        <v/>
      </c>
    </row>
    <row r="251" spans="1:27">
      <c r="A251">
        <v>63</v>
      </c>
      <c r="C251" t="str">
        <f>IF($M$1=ФИО!D65,ФИО!D65,"")</f>
        <v/>
      </c>
      <c r="D251" s="250" t="str">
        <f>IF($M$1=ФИО!D65,ФИО!G65&amp;" "&amp;ФИО!H65&amp;" "&amp;ФИО!N65&amp;" "&amp;ФИО!O65,"")</f>
        <v/>
      </c>
      <c r="Z251">
        <f>ФИО!AX65</f>
        <v>0</v>
      </c>
      <c r="AA251" s="250" t="str">
        <f>IF($M$1=ФИО!AX65,ФИО!BA65&amp;" "&amp;ФИО!BB65&amp;" "&amp;ФИО!BC65,"")</f>
        <v/>
      </c>
    </row>
    <row r="252" spans="1:27">
      <c r="A252">
        <v>64</v>
      </c>
      <c r="C252" t="str">
        <f>IF($M$1=ФИО!D66,ФИО!D66,"")</f>
        <v/>
      </c>
      <c r="D252" s="250" t="str">
        <f>IF($M$1=ФИО!D66,ФИО!G66&amp;" "&amp;ФИО!H66&amp;" "&amp;ФИО!N66&amp;" "&amp;ФИО!O66,"")</f>
        <v/>
      </c>
      <c r="Z252">
        <f>ФИО!AX66</f>
        <v>0</v>
      </c>
      <c r="AA252" s="250" t="str">
        <f>IF($M$1=ФИО!AX66,ФИО!BA66&amp;" "&amp;ФИО!BB66&amp;" "&amp;ФИО!BC66,"")</f>
        <v/>
      </c>
    </row>
    <row r="253" spans="1:27">
      <c r="A253">
        <v>65</v>
      </c>
      <c r="C253" t="str">
        <f>IF($M$1=ФИО!D67,ФИО!D67,"")</f>
        <v/>
      </c>
      <c r="D253" s="250" t="str">
        <f>IF($M$1=ФИО!D67,ФИО!G67&amp;" "&amp;ФИО!H67&amp;" "&amp;ФИО!N67&amp;" "&amp;ФИО!O67,"")</f>
        <v/>
      </c>
      <c r="Z253">
        <f>ФИО!AX67</f>
        <v>0</v>
      </c>
      <c r="AA253" s="250" t="str">
        <f>IF($M$1=ФИО!AX67,ФИО!BA67&amp;" "&amp;ФИО!BB67&amp;" "&amp;ФИО!BC67,"")</f>
        <v/>
      </c>
    </row>
    <row r="254" spans="1:27">
      <c r="A254">
        <v>66</v>
      </c>
      <c r="C254" t="str">
        <f>IF($M$1=ФИО!D68,ФИО!D68,"")</f>
        <v/>
      </c>
      <c r="D254" s="250" t="str">
        <f>IF($M$1=ФИО!D68,ФИО!G68&amp;" "&amp;ФИО!H68&amp;" "&amp;ФИО!N68&amp;" "&amp;ФИО!O68,"")</f>
        <v/>
      </c>
      <c r="Z254">
        <f>ФИО!AX68</f>
        <v>0</v>
      </c>
      <c r="AA254" s="250" t="str">
        <f>IF($M$1=ФИО!AX68,ФИО!BA68&amp;" "&amp;ФИО!BB68&amp;" "&amp;ФИО!BC68,"")</f>
        <v/>
      </c>
    </row>
    <row r="255" spans="1:27">
      <c r="A255">
        <v>67</v>
      </c>
      <c r="C255" t="str">
        <f>IF($M$1=ФИО!D69,ФИО!D69,"")</f>
        <v/>
      </c>
      <c r="D255" s="250" t="str">
        <f>IF($M$1=ФИО!D69,ФИО!G69&amp;" "&amp;ФИО!H69&amp;" "&amp;ФИО!N69&amp;" "&amp;ФИО!O69,"")</f>
        <v/>
      </c>
      <c r="Z255">
        <f>ФИО!AX69</f>
        <v>0</v>
      </c>
      <c r="AA255" s="250" t="str">
        <f>IF($M$1=ФИО!AX69,ФИО!BA69&amp;" "&amp;ФИО!BB69&amp;" "&amp;ФИО!BC69,"")</f>
        <v/>
      </c>
    </row>
    <row r="256" spans="1:27">
      <c r="A256">
        <v>68</v>
      </c>
      <c r="C256" t="str">
        <f>IF($M$1=ФИО!D70,ФИО!D70,"")</f>
        <v/>
      </c>
      <c r="D256" s="250" t="str">
        <f>IF($M$1=ФИО!D70,ФИО!G70&amp;" "&amp;ФИО!H70&amp;" "&amp;ФИО!N70&amp;" "&amp;ФИО!O70,"")</f>
        <v/>
      </c>
      <c r="Z256">
        <f>ФИО!AX70</f>
        <v>0</v>
      </c>
      <c r="AA256" s="250" t="str">
        <f>IF($M$1=ФИО!AX70,ФИО!BA70&amp;" "&amp;ФИО!BB70&amp;" "&amp;ФИО!BC70,"")</f>
        <v/>
      </c>
    </row>
    <row r="257" spans="1:27">
      <c r="A257">
        <v>69</v>
      </c>
      <c r="C257" t="str">
        <f>IF($M$1=ФИО!D71,ФИО!D71,"")</f>
        <v/>
      </c>
      <c r="D257" s="250" t="str">
        <f>IF($M$1=ФИО!D71,ФИО!G71&amp;" "&amp;ФИО!H71&amp;" "&amp;ФИО!N71&amp;" "&amp;ФИО!O71,"")</f>
        <v/>
      </c>
      <c r="Z257">
        <f>ФИО!AX71</f>
        <v>0</v>
      </c>
      <c r="AA257" s="250" t="str">
        <f>IF($M$1=ФИО!AX71,ФИО!BA71&amp;" "&amp;ФИО!BB71&amp;" "&amp;ФИО!BC71,"")</f>
        <v/>
      </c>
    </row>
    <row r="258" spans="1:27">
      <c r="A258">
        <v>70</v>
      </c>
      <c r="C258" t="str">
        <f>IF($M$1=ФИО!D72,ФИО!D72,"")</f>
        <v/>
      </c>
      <c r="D258" s="250" t="str">
        <f>IF($M$1=ФИО!D72,ФИО!G72&amp;" "&amp;ФИО!H72&amp;" "&amp;ФИО!N72&amp;" "&amp;ФИО!O72,"")</f>
        <v/>
      </c>
      <c r="Z258">
        <f>ФИО!AX72</f>
        <v>0</v>
      </c>
      <c r="AA258" s="250" t="str">
        <f>IF($M$1=ФИО!AX72,ФИО!BA72&amp;" "&amp;ФИО!BB72&amp;" "&amp;ФИО!BC72,"")</f>
        <v/>
      </c>
    </row>
    <row r="259" spans="1:27">
      <c r="A259">
        <v>71</v>
      </c>
      <c r="C259" t="str">
        <f>IF($M$1=ФИО!D73,ФИО!D73,"")</f>
        <v/>
      </c>
      <c r="D259" s="250" t="str">
        <f>IF($M$1=ФИО!D73,ФИО!G73&amp;" "&amp;ФИО!H73&amp;" "&amp;ФИО!N73&amp;" "&amp;ФИО!O73,"")</f>
        <v/>
      </c>
      <c r="Z259">
        <f>ФИО!AX73</f>
        <v>0</v>
      </c>
      <c r="AA259" s="250" t="str">
        <f>IF($M$1=ФИО!AX73,ФИО!BA73&amp;" "&amp;ФИО!BB73&amp;" "&amp;ФИО!BC73,"")</f>
        <v/>
      </c>
    </row>
    <row r="260" spans="1:27">
      <c r="A260">
        <v>72</v>
      </c>
      <c r="C260" t="str">
        <f>IF($M$1=ФИО!D74,ФИО!D74,"")</f>
        <v/>
      </c>
      <c r="D260" s="250" t="str">
        <f>IF($M$1=ФИО!D74,ФИО!G74&amp;" "&amp;ФИО!H74&amp;" "&amp;ФИО!N74&amp;" "&amp;ФИО!O74,"")</f>
        <v/>
      </c>
      <c r="Z260">
        <f>ФИО!AX74</f>
        <v>0</v>
      </c>
      <c r="AA260" s="250" t="str">
        <f>IF($M$1=ФИО!AX74,ФИО!BA74&amp;" "&amp;ФИО!BB74&amp;" "&amp;ФИО!BC74,"")</f>
        <v/>
      </c>
    </row>
    <row r="261" spans="1:27">
      <c r="A261">
        <v>73</v>
      </c>
      <c r="C261" t="str">
        <f>IF($M$1=ФИО!D75,ФИО!D75,"")</f>
        <v/>
      </c>
      <c r="D261" s="250" t="str">
        <f>IF($M$1=ФИО!D75,ФИО!G75&amp;" "&amp;ФИО!H75&amp;" "&amp;ФИО!N75&amp;" "&amp;ФИО!O75,"")</f>
        <v/>
      </c>
      <c r="Z261">
        <f>ФИО!AX75</f>
        <v>0</v>
      </c>
      <c r="AA261" s="250" t="str">
        <f>IF($M$1=ФИО!AX75,ФИО!BA75&amp;" "&amp;ФИО!BB75&amp;" "&amp;ФИО!BC75,"")</f>
        <v/>
      </c>
    </row>
    <row r="262" spans="1:27">
      <c r="A262">
        <v>74</v>
      </c>
      <c r="C262" t="str">
        <f>IF($M$1=ФИО!D76,ФИО!D76,"")</f>
        <v/>
      </c>
      <c r="D262" s="250" t="str">
        <f>IF($M$1=ФИО!D76,ФИО!G76&amp;" "&amp;ФИО!H76&amp;" "&amp;ФИО!N76&amp;" "&amp;ФИО!O76,"")</f>
        <v/>
      </c>
      <c r="Z262">
        <f>ФИО!AX76</f>
        <v>0</v>
      </c>
      <c r="AA262" s="250" t="str">
        <f>IF($M$1=ФИО!AX76,ФИО!BA76&amp;" "&amp;ФИО!BB76&amp;" "&amp;ФИО!BC76,"")</f>
        <v/>
      </c>
    </row>
    <row r="263" spans="1:27">
      <c r="A263">
        <v>75</v>
      </c>
      <c r="C263" t="str">
        <f>IF($M$1=ФИО!D77,ФИО!D77,"")</f>
        <v/>
      </c>
      <c r="D263" s="250" t="str">
        <f>IF($M$1=ФИО!D77,ФИО!G77&amp;" "&amp;ФИО!H77&amp;" "&amp;ФИО!N77&amp;" "&amp;ФИО!O77,"")</f>
        <v/>
      </c>
      <c r="Z263">
        <f>ФИО!AX77</f>
        <v>0</v>
      </c>
      <c r="AA263" s="250" t="str">
        <f>IF($M$1=ФИО!AX77,ФИО!BA77&amp;" "&amp;ФИО!BB77&amp;" "&amp;ФИО!BC77,"")</f>
        <v/>
      </c>
    </row>
    <row r="264" spans="1:27">
      <c r="A264">
        <v>76</v>
      </c>
      <c r="C264" t="str">
        <f>IF($M$1=ФИО!D78,ФИО!D78,"")</f>
        <v/>
      </c>
      <c r="D264" s="250" t="str">
        <f>IF($M$1=ФИО!D78,ФИО!G78&amp;" "&amp;ФИО!H78&amp;" "&amp;ФИО!N78&amp;" "&amp;ФИО!O78,"")</f>
        <v/>
      </c>
      <c r="Z264">
        <f>ФИО!AX78</f>
        <v>0</v>
      </c>
      <c r="AA264" s="250" t="str">
        <f>IF($M$1=ФИО!AX78,ФИО!BA78&amp;" "&amp;ФИО!BB78&amp;" "&amp;ФИО!BC78,"")</f>
        <v/>
      </c>
    </row>
    <row r="265" spans="1:27">
      <c r="A265">
        <v>77</v>
      </c>
      <c r="C265" t="str">
        <f>IF($M$1=ФИО!D79,ФИО!D79,"")</f>
        <v/>
      </c>
      <c r="D265" s="250" t="str">
        <f>IF($M$1=ФИО!D79,ФИО!G79&amp;" "&amp;ФИО!H79&amp;" "&amp;ФИО!N79&amp;" "&amp;ФИО!O79,"")</f>
        <v/>
      </c>
      <c r="Z265">
        <f>ФИО!AX79</f>
        <v>0</v>
      </c>
      <c r="AA265" s="250" t="str">
        <f>IF($M$1=ФИО!AX79,ФИО!BA79&amp;" "&amp;ФИО!BB79&amp;" "&amp;ФИО!BC79,"")</f>
        <v/>
      </c>
    </row>
    <row r="266" spans="1:27">
      <c r="A266">
        <v>78</v>
      </c>
      <c r="C266" t="str">
        <f>IF($M$1=ФИО!D80,ФИО!D80,"")</f>
        <v/>
      </c>
      <c r="D266" s="250" t="str">
        <f>IF($M$1=ФИО!D80,ФИО!G80&amp;" "&amp;ФИО!H80&amp;" "&amp;ФИО!N80&amp;" "&amp;ФИО!O80,"")</f>
        <v/>
      </c>
      <c r="Z266">
        <f>ФИО!AX80</f>
        <v>0</v>
      </c>
      <c r="AA266" s="250" t="str">
        <f>IF($M$1=ФИО!AX80,ФИО!BA80&amp;" "&amp;ФИО!BB80&amp;" "&amp;ФИО!BC80,"")</f>
        <v/>
      </c>
    </row>
    <row r="267" spans="1:27">
      <c r="A267">
        <v>79</v>
      </c>
      <c r="C267" t="str">
        <f>IF($M$1=ФИО!D81,ФИО!D81,"")</f>
        <v/>
      </c>
      <c r="D267" s="250" t="str">
        <f>IF($M$1=ФИО!D81,ФИО!G81&amp;" "&amp;ФИО!H81&amp;" "&amp;ФИО!N81&amp;" "&amp;ФИО!O81,"")</f>
        <v/>
      </c>
      <c r="Z267">
        <f>ФИО!AX81</f>
        <v>0</v>
      </c>
      <c r="AA267" s="250" t="str">
        <f>IF($M$1=ФИО!AX81,ФИО!BA81&amp;" "&amp;ФИО!BB81&amp;" "&amp;ФИО!BC81,"")</f>
        <v/>
      </c>
    </row>
    <row r="268" spans="1:27">
      <c r="A268">
        <v>80</v>
      </c>
      <c r="C268" t="str">
        <f>IF($M$1=ФИО!D82,ФИО!D82,"")</f>
        <v/>
      </c>
      <c r="D268" s="250" t="str">
        <f>IF($M$1=ФИО!D82,ФИО!G82&amp;" "&amp;ФИО!H82&amp;" "&amp;ФИО!N82&amp;" "&amp;ФИО!O82,"")</f>
        <v/>
      </c>
      <c r="Z268">
        <f>ФИО!AX82</f>
        <v>0</v>
      </c>
      <c r="AA268" s="250" t="str">
        <f>IF($M$1=ФИО!AX82,ФИО!BA82&amp;" "&amp;ФИО!BB82&amp;" "&amp;ФИО!BC82,"")</f>
        <v/>
      </c>
    </row>
    <row r="269" spans="1:27">
      <c r="A269">
        <v>81</v>
      </c>
      <c r="C269" t="str">
        <f>IF($M$1=ФИО!D83,ФИО!D83,"")</f>
        <v/>
      </c>
      <c r="D269" s="250" t="str">
        <f>IF($M$1=ФИО!D83,ФИО!G83&amp;" "&amp;ФИО!H83&amp;" "&amp;ФИО!N83&amp;" "&amp;ФИО!O83,"")</f>
        <v/>
      </c>
      <c r="Z269">
        <f>ФИО!AX83</f>
        <v>0</v>
      </c>
      <c r="AA269" s="250" t="str">
        <f>IF($M$1=ФИО!AX83,ФИО!BA83&amp;" "&amp;ФИО!BB83&amp;" "&amp;ФИО!BC83,"")</f>
        <v/>
      </c>
    </row>
    <row r="270" spans="1:27">
      <c r="A270">
        <v>82</v>
      </c>
      <c r="C270" t="str">
        <f>IF($M$1=ФИО!D84,ФИО!D84,"")</f>
        <v/>
      </c>
      <c r="D270" s="250" t="str">
        <f>IF($M$1=ФИО!D84,ФИО!G84&amp;" "&amp;ФИО!H84&amp;" "&amp;ФИО!N84&amp;" "&amp;ФИО!O84,"")</f>
        <v/>
      </c>
      <c r="Z270">
        <f>ФИО!AX84</f>
        <v>0</v>
      </c>
      <c r="AA270" s="250" t="str">
        <f>IF($M$1=ФИО!AX84,ФИО!BA84&amp;" "&amp;ФИО!BB84&amp;" "&amp;ФИО!BC84,"")</f>
        <v/>
      </c>
    </row>
    <row r="271" spans="1:27">
      <c r="A271">
        <v>83</v>
      </c>
      <c r="C271" t="str">
        <f>IF($M$1=ФИО!D85,ФИО!D85,"")</f>
        <v/>
      </c>
      <c r="D271" s="250" t="str">
        <f>IF($M$1=ФИО!D85,ФИО!G85&amp;" "&amp;ФИО!H85&amp;" "&amp;ФИО!N85&amp;" "&amp;ФИО!O85,"")</f>
        <v/>
      </c>
      <c r="Z271">
        <f>ФИО!AX85</f>
        <v>0</v>
      </c>
      <c r="AA271" s="250" t="str">
        <f>IF($M$1=ФИО!AX85,ФИО!BA85&amp;" "&amp;ФИО!BB85&amp;" "&amp;ФИО!BC85,"")</f>
        <v/>
      </c>
    </row>
    <row r="272" spans="1:27">
      <c r="A272">
        <v>84</v>
      </c>
      <c r="C272" t="str">
        <f>IF($M$1=ФИО!D86,ФИО!D86,"")</f>
        <v/>
      </c>
      <c r="D272" s="250" t="str">
        <f>IF($M$1=ФИО!D86,ФИО!G86&amp;" "&amp;ФИО!H86&amp;" "&amp;ФИО!N86&amp;" "&amp;ФИО!O86,"")</f>
        <v/>
      </c>
      <c r="Z272">
        <f>ФИО!AX86</f>
        <v>0</v>
      </c>
      <c r="AA272" s="250" t="str">
        <f>IF($M$1=ФИО!AX86,ФИО!BA86&amp;" "&amp;ФИО!BB86&amp;" "&amp;ФИО!BC86,"")</f>
        <v/>
      </c>
    </row>
    <row r="273" spans="1:27">
      <c r="A273">
        <v>85</v>
      </c>
      <c r="C273" t="str">
        <f>IF($M$1=ФИО!D87,ФИО!D87,"")</f>
        <v/>
      </c>
      <c r="D273" s="250" t="str">
        <f>IF($M$1=ФИО!D87,ФИО!G87&amp;" "&amp;ФИО!H87&amp;" "&amp;ФИО!N87&amp;" "&amp;ФИО!O87,"")</f>
        <v/>
      </c>
      <c r="Z273">
        <f>ФИО!AX87</f>
        <v>0</v>
      </c>
      <c r="AA273" s="250" t="str">
        <f>IF($M$1=ФИО!AX87,ФИО!BA87&amp;" "&amp;ФИО!BB87&amp;" "&amp;ФИО!BC87,"")</f>
        <v/>
      </c>
    </row>
    <row r="274" spans="1:27">
      <c r="A274">
        <v>86</v>
      </c>
      <c r="C274" t="str">
        <f>IF($M$1=ФИО!D88,ФИО!D88,"")</f>
        <v/>
      </c>
      <c r="D274" s="250" t="str">
        <f>IF($M$1=ФИО!D88,ФИО!G88&amp;" "&amp;ФИО!H88&amp;" "&amp;ФИО!N88&amp;" "&amp;ФИО!O88,"")</f>
        <v/>
      </c>
      <c r="Z274">
        <f>ФИО!AX88</f>
        <v>0</v>
      </c>
      <c r="AA274" s="250" t="str">
        <f>IF($M$1=ФИО!AX88,ФИО!BA88&amp;" "&amp;ФИО!BB88&amp;" "&amp;ФИО!BC88,"")</f>
        <v/>
      </c>
    </row>
    <row r="275" spans="1:27">
      <c r="A275">
        <v>87</v>
      </c>
      <c r="C275" t="str">
        <f>IF($M$1=ФИО!D89,ФИО!D89,"")</f>
        <v/>
      </c>
      <c r="D275" s="250" t="str">
        <f>IF($M$1=ФИО!D89,ФИО!G89&amp;" "&amp;ФИО!H89&amp;" "&amp;ФИО!N89&amp;" "&amp;ФИО!O89,"")</f>
        <v/>
      </c>
      <c r="Z275">
        <f>ФИО!AX89</f>
        <v>0</v>
      </c>
      <c r="AA275" s="250" t="str">
        <f>IF($M$1=ФИО!AX89,ФИО!BA89&amp;" "&amp;ФИО!BB89&amp;" "&amp;ФИО!BC89,"")</f>
        <v/>
      </c>
    </row>
    <row r="276" spans="1:27">
      <c r="A276">
        <v>88</v>
      </c>
      <c r="C276" t="str">
        <f>IF($M$1=ФИО!D90,ФИО!D90,"")</f>
        <v/>
      </c>
      <c r="D276" s="250" t="str">
        <f>IF($M$1=ФИО!D90,ФИО!G90&amp;" "&amp;ФИО!H90&amp;" "&amp;ФИО!N90&amp;" "&amp;ФИО!O90,"")</f>
        <v/>
      </c>
      <c r="Z276">
        <f>ФИО!AX90</f>
        <v>0</v>
      </c>
      <c r="AA276" s="250" t="str">
        <f>IF($M$1=ФИО!AX90,ФИО!BA90&amp;" "&amp;ФИО!BB90&amp;" "&amp;ФИО!BC90,"")</f>
        <v/>
      </c>
    </row>
    <row r="277" spans="1:27">
      <c r="A277">
        <v>89</v>
      </c>
      <c r="C277" t="str">
        <f>IF($M$1=ФИО!D91,ФИО!D91,"")</f>
        <v/>
      </c>
      <c r="D277" s="250" t="str">
        <f>IF($M$1=ФИО!D91,ФИО!G91&amp;" "&amp;ФИО!H91&amp;" "&amp;ФИО!N91&amp;" "&amp;ФИО!O91,"")</f>
        <v/>
      </c>
      <c r="Z277">
        <f>ФИО!AX91</f>
        <v>0</v>
      </c>
      <c r="AA277" s="250" t="str">
        <f>IF($M$1=ФИО!AX91,ФИО!BA91&amp;" "&amp;ФИО!BB91&amp;" "&amp;ФИО!BC91,"")</f>
        <v/>
      </c>
    </row>
    <row r="278" spans="1:27">
      <c r="A278">
        <v>90</v>
      </c>
      <c r="C278" t="str">
        <f>IF($M$1=ФИО!D92,ФИО!D92,"")</f>
        <v/>
      </c>
      <c r="D278" s="250" t="str">
        <f>IF($M$1=ФИО!D92,ФИО!G92&amp;" "&amp;ФИО!H92&amp;" "&amp;ФИО!N92&amp;" "&amp;ФИО!O92,"")</f>
        <v/>
      </c>
      <c r="Z278">
        <f>ФИО!AX92</f>
        <v>0</v>
      </c>
      <c r="AA278" s="250" t="str">
        <f>IF($M$1=ФИО!AX92,ФИО!BA92&amp;" "&amp;ФИО!BB92&amp;" "&amp;ФИО!BC92,"")</f>
        <v/>
      </c>
    </row>
    <row r="279" spans="1:27">
      <c r="A279">
        <v>91</v>
      </c>
      <c r="C279" t="str">
        <f>IF($M$1=ФИО!D93,ФИО!D93,"")</f>
        <v/>
      </c>
      <c r="D279" s="250" t="str">
        <f>IF($M$1=ФИО!D93,ФИО!G93&amp;" "&amp;ФИО!H93&amp;" "&amp;ФИО!N93&amp;" "&amp;ФИО!O93,"")</f>
        <v/>
      </c>
      <c r="Z279">
        <f>ФИО!AX93</f>
        <v>0</v>
      </c>
      <c r="AA279" s="250" t="str">
        <f>IF($M$1=ФИО!AX93,ФИО!BA93&amp;" "&amp;ФИО!BB93&amp;" "&amp;ФИО!BC93,"")</f>
        <v/>
      </c>
    </row>
    <row r="280" spans="1:27">
      <c r="A280">
        <v>92</v>
      </c>
      <c r="C280" t="str">
        <f>IF($M$1=ФИО!D94,ФИО!D94,"")</f>
        <v/>
      </c>
      <c r="D280" s="250" t="str">
        <f>IF($M$1=ФИО!D94,ФИО!G94&amp;" "&amp;ФИО!H94&amp;" "&amp;ФИО!N94&amp;" "&amp;ФИО!O94,"")</f>
        <v/>
      </c>
      <c r="Z280">
        <f>ФИО!AX94</f>
        <v>0</v>
      </c>
      <c r="AA280" s="250" t="str">
        <f>IF($M$1=ФИО!AX94,ФИО!BA94&amp;" "&amp;ФИО!BB94&amp;" "&amp;ФИО!BC94,"")</f>
        <v/>
      </c>
    </row>
    <row r="281" spans="1:27">
      <c r="A281">
        <v>93</v>
      </c>
      <c r="C281" t="str">
        <f>IF($M$1=ФИО!D95,ФИО!D95,"")</f>
        <v/>
      </c>
      <c r="D281" s="250" t="str">
        <f>IF($M$1=ФИО!D95,ФИО!G95&amp;" "&amp;ФИО!H95&amp;" "&amp;ФИО!N95&amp;" "&amp;ФИО!O95,"")</f>
        <v/>
      </c>
      <c r="Z281">
        <f>ФИО!AX95</f>
        <v>0</v>
      </c>
      <c r="AA281" s="250" t="str">
        <f>IF($M$1=ФИО!AX95,ФИО!BA95&amp;" "&amp;ФИО!BB95&amp;" "&amp;ФИО!BC95,"")</f>
        <v/>
      </c>
    </row>
    <row r="282" spans="1:27">
      <c r="A282">
        <v>94</v>
      </c>
      <c r="C282" t="str">
        <f>IF($M$1=ФИО!D96,ФИО!D96,"")</f>
        <v/>
      </c>
      <c r="D282" s="250" t="str">
        <f>IF($M$1=ФИО!D96,ФИО!G96&amp;" "&amp;ФИО!H96&amp;" "&amp;ФИО!N96&amp;" "&amp;ФИО!O96,"")</f>
        <v/>
      </c>
      <c r="Z282">
        <f>ФИО!AX96</f>
        <v>0</v>
      </c>
      <c r="AA282" s="250" t="str">
        <f>IF($M$1=ФИО!AX96,ФИО!BA96&amp;" "&amp;ФИО!BB96&amp;" "&amp;ФИО!BC96,"")</f>
        <v/>
      </c>
    </row>
    <row r="283" spans="1:27">
      <c r="A283">
        <v>95</v>
      </c>
      <c r="C283" t="str">
        <f>IF($M$1=ФИО!D97,ФИО!D97,"")</f>
        <v/>
      </c>
      <c r="D283" s="250" t="str">
        <f>IF($M$1=ФИО!D97,ФИО!G97&amp;" "&amp;ФИО!H97&amp;" "&amp;ФИО!N97&amp;" "&amp;ФИО!O97,"")</f>
        <v/>
      </c>
      <c r="Z283">
        <f>ФИО!AX97</f>
        <v>0</v>
      </c>
      <c r="AA283" s="250" t="str">
        <f>IF($M$1=ФИО!AX97,ФИО!BA97&amp;" "&amp;ФИО!BB97&amp;" "&amp;ФИО!BC97,"")</f>
        <v/>
      </c>
    </row>
    <row r="284" spans="1:27">
      <c r="A284">
        <v>96</v>
      </c>
      <c r="C284" t="str">
        <f>IF($M$1=ФИО!D98,ФИО!D98,"")</f>
        <v/>
      </c>
      <c r="D284" s="250" t="str">
        <f>IF($M$1=ФИО!D98,ФИО!G98&amp;" "&amp;ФИО!H98&amp;" "&amp;ФИО!N98&amp;" "&amp;ФИО!O98,"")</f>
        <v/>
      </c>
      <c r="Z284">
        <f>ФИО!AX98</f>
        <v>0</v>
      </c>
      <c r="AA284" s="250" t="str">
        <f>IF($M$1=ФИО!AX98,ФИО!BA98&amp;" "&amp;ФИО!BB98&amp;" "&amp;ФИО!BC98,"")</f>
        <v/>
      </c>
    </row>
    <row r="285" spans="1:27">
      <c r="A285">
        <v>97</v>
      </c>
      <c r="C285" t="str">
        <f>IF($M$1=ФИО!D99,ФИО!D99,"")</f>
        <v/>
      </c>
      <c r="D285" s="250" t="str">
        <f>IF($M$1=ФИО!D99,ФИО!G99&amp;" "&amp;ФИО!H99&amp;" "&amp;ФИО!N99&amp;" "&amp;ФИО!O99,"")</f>
        <v/>
      </c>
      <c r="Z285">
        <f>ФИО!AX99</f>
        <v>0</v>
      </c>
      <c r="AA285" s="250" t="str">
        <f>IF($M$1=ФИО!AX99,ФИО!BA99&amp;" "&amp;ФИО!BB99&amp;" "&amp;ФИО!BC99,"")</f>
        <v/>
      </c>
    </row>
    <row r="286" spans="1:27">
      <c r="A286">
        <v>98</v>
      </c>
      <c r="C286" t="str">
        <f>IF($M$1=ФИО!D100,ФИО!D100,"")</f>
        <v/>
      </c>
      <c r="D286" s="250" t="str">
        <f>IF($M$1=ФИО!D100,ФИО!G100&amp;" "&amp;ФИО!H100&amp;" "&amp;ФИО!N100&amp;" "&amp;ФИО!O100,"")</f>
        <v/>
      </c>
      <c r="Z286">
        <f>ФИО!AX100</f>
        <v>0</v>
      </c>
      <c r="AA286" s="250" t="str">
        <f>IF($M$1=ФИО!AX100,ФИО!BA100&amp;" "&amp;ФИО!BB100&amp;" "&amp;ФИО!BC100,"")</f>
        <v/>
      </c>
    </row>
    <row r="287" spans="1:27">
      <c r="A287">
        <v>99</v>
      </c>
      <c r="C287" t="str">
        <f>IF($M$1=ФИО!D101,ФИО!D101,"")</f>
        <v/>
      </c>
      <c r="D287" s="250" t="str">
        <f>IF($M$1=ФИО!D101,ФИО!G101&amp;" "&amp;ФИО!H101&amp;" "&amp;ФИО!N101&amp;" "&amp;ФИО!O101,"")</f>
        <v/>
      </c>
      <c r="Z287">
        <f>ФИО!AX101</f>
        <v>0</v>
      </c>
      <c r="AA287" s="250" t="str">
        <f>IF($M$1=ФИО!AX101,ФИО!BA101&amp;" "&amp;ФИО!BB101&amp;" "&amp;ФИО!BC101,"")</f>
        <v/>
      </c>
    </row>
    <row r="288" spans="1:27">
      <c r="A288">
        <v>100</v>
      </c>
      <c r="C288" t="str">
        <f>IF($M$1=ФИО!D102,ФИО!D102,"")</f>
        <v/>
      </c>
      <c r="D288" s="250" t="str">
        <f>IF($M$1=ФИО!D102,ФИО!G102&amp;" "&amp;ФИО!H102&amp;" "&amp;ФИО!N102&amp;" "&amp;ФИО!O102,"")</f>
        <v/>
      </c>
      <c r="Z288">
        <f>ФИО!AX102</f>
        <v>0</v>
      </c>
      <c r="AA288" s="250" t="str">
        <f>IF($M$1=ФИО!AX102,ФИО!BA102&amp;" "&amp;ФИО!BB102&amp;" "&amp;ФИО!BC102,"")</f>
        <v/>
      </c>
    </row>
    <row r="289" spans="1:27">
      <c r="A289">
        <v>101</v>
      </c>
      <c r="C289" t="str">
        <f>IF($M$1=ФИО!D103,ФИО!D103,"")</f>
        <v/>
      </c>
      <c r="D289" s="250" t="str">
        <f>IF($M$1=ФИО!D103,ФИО!G103&amp;" "&amp;ФИО!H103&amp;" "&amp;ФИО!N103&amp;" "&amp;ФИО!O103,"")</f>
        <v/>
      </c>
      <c r="Z289">
        <f>ФИО!AX103</f>
        <v>0</v>
      </c>
      <c r="AA289" s="250" t="str">
        <f>IF($M$1=ФИО!AX103,ФИО!BA103&amp;" "&amp;ФИО!BB103&amp;" "&amp;ФИО!BC103,"")</f>
        <v/>
      </c>
    </row>
    <row r="290" spans="1:27">
      <c r="A290">
        <v>102</v>
      </c>
      <c r="C290" t="str">
        <f>IF($M$1=ФИО!D104,ФИО!D104,"")</f>
        <v/>
      </c>
      <c r="D290" s="250" t="str">
        <f>IF($M$1=ФИО!D104,ФИО!G104&amp;" "&amp;ФИО!H104&amp;" "&amp;ФИО!N104&amp;" "&amp;ФИО!O104,"")</f>
        <v/>
      </c>
      <c r="Z290">
        <f>ФИО!AX104</f>
        <v>0</v>
      </c>
      <c r="AA290" s="250" t="str">
        <f>IF($M$1=ФИО!AX104,ФИО!BA104&amp;" "&amp;ФИО!BB104&amp;" "&amp;ФИО!BC104,"")</f>
        <v/>
      </c>
    </row>
    <row r="291" spans="1:27">
      <c r="A291">
        <v>103</v>
      </c>
      <c r="C291" t="str">
        <f>IF($M$1=ФИО!D105,ФИО!D105,"")</f>
        <v/>
      </c>
      <c r="D291" s="250" t="str">
        <f>IF($M$1=ФИО!D105,ФИО!G105&amp;" "&amp;ФИО!H105&amp;" "&amp;ФИО!N105&amp;" "&amp;ФИО!O105,"")</f>
        <v/>
      </c>
      <c r="Z291">
        <f>ФИО!AX105</f>
        <v>0</v>
      </c>
      <c r="AA291" s="250" t="str">
        <f>IF($M$1=ФИО!AX105,ФИО!BA105&amp;" "&amp;ФИО!BB105&amp;" "&amp;ФИО!BC105,"")</f>
        <v/>
      </c>
    </row>
    <row r="292" spans="1:27">
      <c r="A292">
        <v>104</v>
      </c>
      <c r="C292" t="str">
        <f>IF($M$1=ФИО!D106,ФИО!D106,"")</f>
        <v/>
      </c>
      <c r="D292" s="250" t="str">
        <f>IF($M$1=ФИО!D106,ФИО!G106&amp;" "&amp;ФИО!H106&amp;" "&amp;ФИО!N106&amp;" "&amp;ФИО!O106,"")</f>
        <v/>
      </c>
      <c r="Z292">
        <f>ФИО!AX106</f>
        <v>0</v>
      </c>
      <c r="AA292" s="250" t="str">
        <f>IF($M$1=ФИО!AX106,ФИО!BA106&amp;" "&amp;ФИО!BB106&amp;" "&amp;ФИО!BC106,"")</f>
        <v/>
      </c>
    </row>
    <row r="293" spans="1:27">
      <c r="A293">
        <v>105</v>
      </c>
      <c r="C293" t="str">
        <f>IF($M$1=ФИО!D107,ФИО!D107,"")</f>
        <v/>
      </c>
      <c r="D293" s="250" t="str">
        <f>IF($M$1=ФИО!D107,ФИО!G107&amp;" "&amp;ФИО!H107&amp;" "&amp;ФИО!N107&amp;" "&amp;ФИО!O107,"")</f>
        <v/>
      </c>
      <c r="Z293">
        <f>ФИО!AX107</f>
        <v>0</v>
      </c>
      <c r="AA293" s="250" t="str">
        <f>IF($M$1=ФИО!AX107,ФИО!BA107&amp;" "&amp;ФИО!BB107&amp;" "&amp;ФИО!BC107,"")</f>
        <v/>
      </c>
    </row>
    <row r="294" spans="1:27">
      <c r="A294">
        <v>106</v>
      </c>
      <c r="C294" t="str">
        <f>IF($M$1=ФИО!D108,ФИО!D108,"")</f>
        <v/>
      </c>
      <c r="D294" s="250" t="str">
        <f>IF($M$1=ФИО!D108,ФИО!G108&amp;" "&amp;ФИО!H108&amp;" "&amp;ФИО!N108&amp;" "&amp;ФИО!O108,"")</f>
        <v/>
      </c>
      <c r="Z294">
        <f>ФИО!AX108</f>
        <v>0</v>
      </c>
      <c r="AA294" s="250" t="str">
        <f>IF($M$1=ФИО!AX108,ФИО!BA108&amp;" "&amp;ФИО!BB108&amp;" "&amp;ФИО!BC108,"")</f>
        <v/>
      </c>
    </row>
    <row r="295" spans="1:27">
      <c r="A295">
        <v>107</v>
      </c>
      <c r="C295" t="str">
        <f>IF($M$1=ФИО!D109,ФИО!D109,"")</f>
        <v/>
      </c>
      <c r="D295" s="250" t="str">
        <f>IF($M$1=ФИО!D109,ФИО!G109&amp;" "&amp;ФИО!H109&amp;" "&amp;ФИО!N109&amp;" "&amp;ФИО!O109,"")</f>
        <v/>
      </c>
      <c r="Z295">
        <f>ФИО!AX109</f>
        <v>0</v>
      </c>
      <c r="AA295" s="250" t="str">
        <f>IF($M$1=ФИО!AX109,ФИО!BA109&amp;" "&amp;ФИО!BB109&amp;" "&amp;ФИО!BC109,"")</f>
        <v/>
      </c>
    </row>
    <row r="296" spans="1:27">
      <c r="A296">
        <v>108</v>
      </c>
      <c r="C296" t="str">
        <f>IF($M$1=ФИО!D110,ФИО!D110,"")</f>
        <v/>
      </c>
      <c r="D296" s="250" t="str">
        <f>IF($M$1=ФИО!D110,ФИО!G110&amp;" "&amp;ФИО!H110&amp;" "&amp;ФИО!N110&amp;" "&amp;ФИО!O110,"")</f>
        <v/>
      </c>
      <c r="Z296">
        <f>ФИО!AX110</f>
        <v>0</v>
      </c>
      <c r="AA296" s="250" t="str">
        <f>IF($M$1=ФИО!AX110,ФИО!BA110&amp;" "&amp;ФИО!BB110&amp;" "&amp;ФИО!BC110,"")</f>
        <v/>
      </c>
    </row>
    <row r="297" spans="1:27">
      <c r="A297">
        <v>109</v>
      </c>
      <c r="C297" t="str">
        <f>IF($M$1=ФИО!D111,ФИО!D111,"")</f>
        <v/>
      </c>
      <c r="D297" s="250" t="str">
        <f>IF($M$1=ФИО!D111,ФИО!G111&amp;" "&amp;ФИО!H111&amp;" "&amp;ФИО!N111&amp;" "&amp;ФИО!O111,"")</f>
        <v/>
      </c>
      <c r="Z297">
        <f>ФИО!AX111</f>
        <v>0</v>
      </c>
      <c r="AA297" s="250" t="str">
        <f>IF($M$1=ФИО!AX111,ФИО!BA111&amp;" "&amp;ФИО!BB111&amp;" "&amp;ФИО!BC111,"")</f>
        <v/>
      </c>
    </row>
    <row r="298" spans="1:27">
      <c r="A298">
        <v>110</v>
      </c>
      <c r="C298" t="str">
        <f>IF($M$1=ФИО!D112,ФИО!D112,"")</f>
        <v/>
      </c>
      <c r="D298" s="250" t="str">
        <f>IF($M$1=ФИО!D112,ФИО!G112&amp;" "&amp;ФИО!H112&amp;" "&amp;ФИО!N112&amp;" "&amp;ФИО!O112,"")</f>
        <v/>
      </c>
      <c r="Z298">
        <f>ФИО!AX112</f>
        <v>0</v>
      </c>
      <c r="AA298" s="250" t="str">
        <f>IF($M$1=ФИО!AX112,ФИО!BA112&amp;" "&amp;ФИО!BB112&amp;" "&amp;ФИО!BC112,"")</f>
        <v/>
      </c>
    </row>
    <row r="299" spans="1:27">
      <c r="A299">
        <v>111</v>
      </c>
      <c r="C299" t="str">
        <f>IF($M$1=ФИО!D113,ФИО!D113,"")</f>
        <v/>
      </c>
      <c r="D299" s="250" t="str">
        <f>IF($M$1=ФИО!D113,ФИО!G113&amp;" "&amp;ФИО!H113&amp;" "&amp;ФИО!N113&amp;" "&amp;ФИО!O113,"")</f>
        <v/>
      </c>
      <c r="Z299">
        <f>ФИО!AX113</f>
        <v>0</v>
      </c>
      <c r="AA299" s="250" t="str">
        <f>IF($M$1=ФИО!AX113,ФИО!BA113&amp;" "&amp;ФИО!BB113&amp;" "&amp;ФИО!BC113,"")</f>
        <v/>
      </c>
    </row>
    <row r="300" spans="1:27">
      <c r="A300">
        <v>112</v>
      </c>
      <c r="C300" t="str">
        <f>IF($M$1=ФИО!D114,ФИО!D114,"")</f>
        <v/>
      </c>
      <c r="D300" s="250" t="str">
        <f>IF($M$1=ФИО!D114,ФИО!G114&amp;" "&amp;ФИО!H114&amp;" "&amp;ФИО!N114&amp;" "&amp;ФИО!O114,"")</f>
        <v/>
      </c>
      <c r="Z300">
        <f>ФИО!AX114</f>
        <v>0</v>
      </c>
      <c r="AA300" s="250" t="str">
        <f>IF($M$1=ФИО!AX114,ФИО!BA114&amp;" "&amp;ФИО!BB114&amp;" "&amp;ФИО!BC114,"")</f>
        <v/>
      </c>
    </row>
    <row r="301" spans="1:27">
      <c r="A301">
        <v>113</v>
      </c>
      <c r="C301" t="str">
        <f>IF($M$1=ФИО!D115,ФИО!D115,"")</f>
        <v/>
      </c>
      <c r="D301" s="250" t="str">
        <f>IF($M$1=ФИО!D115,ФИО!G115&amp;" "&amp;ФИО!H115&amp;" "&amp;ФИО!N115&amp;" "&amp;ФИО!O115,"")</f>
        <v/>
      </c>
      <c r="Z301">
        <f>ФИО!AX115</f>
        <v>0</v>
      </c>
      <c r="AA301" s="250" t="str">
        <f>IF($M$1=ФИО!AX115,ФИО!BA115&amp;" "&amp;ФИО!BB115&amp;" "&amp;ФИО!BC115,"")</f>
        <v/>
      </c>
    </row>
    <row r="302" spans="1:27">
      <c r="A302">
        <v>114</v>
      </c>
      <c r="C302" t="str">
        <f>IF($M$1=ФИО!D116,ФИО!D116,"")</f>
        <v/>
      </c>
      <c r="D302" s="250" t="str">
        <f>IF($M$1=ФИО!D116,ФИО!G116&amp;" "&amp;ФИО!H116&amp;" "&amp;ФИО!N116&amp;" "&amp;ФИО!O116,"")</f>
        <v/>
      </c>
      <c r="Z302">
        <f>ФИО!AX116</f>
        <v>0</v>
      </c>
      <c r="AA302" s="250" t="str">
        <f>IF($M$1=ФИО!AX116,ФИО!BA116&amp;" "&amp;ФИО!BB116&amp;" "&amp;ФИО!BC116,"")</f>
        <v/>
      </c>
    </row>
    <row r="303" spans="1:27">
      <c r="A303">
        <v>115</v>
      </c>
      <c r="C303" t="str">
        <f>IF($M$1=ФИО!D117,ФИО!D117,"")</f>
        <v/>
      </c>
      <c r="D303" s="250" t="str">
        <f>IF($M$1=ФИО!D117,ФИО!G117&amp;" "&amp;ФИО!H117&amp;" "&amp;ФИО!N117&amp;" "&amp;ФИО!O117,"")</f>
        <v/>
      </c>
      <c r="Z303">
        <f>ФИО!AX117</f>
        <v>0</v>
      </c>
      <c r="AA303" s="250" t="str">
        <f>IF($M$1=ФИО!AX117,ФИО!BA117&amp;" "&amp;ФИО!BB117&amp;" "&amp;ФИО!BC117,"")</f>
        <v/>
      </c>
    </row>
    <row r="304" spans="1:27">
      <c r="A304">
        <v>116</v>
      </c>
      <c r="C304" t="str">
        <f>IF($M$1=ФИО!D118,ФИО!D118,"")</f>
        <v/>
      </c>
      <c r="D304" s="250" t="str">
        <f>IF($M$1=ФИО!D118,ФИО!G118&amp;" "&amp;ФИО!H118&amp;" "&amp;ФИО!N118&amp;" "&amp;ФИО!O118,"")</f>
        <v/>
      </c>
      <c r="Z304">
        <f>ФИО!AX118</f>
        <v>0</v>
      </c>
      <c r="AA304" s="250" t="str">
        <f>IF($M$1=ФИО!AX118,ФИО!BA118&amp;" "&amp;ФИО!BB118&amp;" "&amp;ФИО!BC118,"")</f>
        <v/>
      </c>
    </row>
    <row r="305" spans="1:27">
      <c r="A305">
        <v>117</v>
      </c>
      <c r="C305" t="str">
        <f>IF($M$1=ФИО!D119,ФИО!D119,"")</f>
        <v/>
      </c>
      <c r="D305" s="250" t="str">
        <f>IF($M$1=ФИО!D119,ФИО!G119&amp;" "&amp;ФИО!H119&amp;" "&amp;ФИО!N119&amp;" "&amp;ФИО!O119,"")</f>
        <v/>
      </c>
      <c r="Z305">
        <f>ФИО!AX119</f>
        <v>0</v>
      </c>
      <c r="AA305" s="250" t="str">
        <f>IF($M$1=ФИО!AX119,ФИО!BA119&amp;" "&amp;ФИО!BB119&amp;" "&amp;ФИО!BC119,"")</f>
        <v/>
      </c>
    </row>
    <row r="306" spans="1:27">
      <c r="A306">
        <v>118</v>
      </c>
      <c r="C306" t="str">
        <f>IF($M$1=ФИО!D120,ФИО!D120,"")</f>
        <v/>
      </c>
      <c r="D306" s="250" t="str">
        <f>IF($M$1=ФИО!D120,ФИО!G120&amp;" "&amp;ФИО!H120&amp;" "&amp;ФИО!N120&amp;" "&amp;ФИО!O120,"")</f>
        <v/>
      </c>
      <c r="Z306">
        <f>ФИО!AX120</f>
        <v>0</v>
      </c>
      <c r="AA306" s="250" t="str">
        <f>IF($M$1=ФИО!AX120,ФИО!BA120&amp;" "&amp;ФИО!BB120&amp;" "&amp;ФИО!BC120,"")</f>
        <v/>
      </c>
    </row>
    <row r="307" spans="1:27">
      <c r="A307">
        <v>119</v>
      </c>
      <c r="C307" t="str">
        <f>IF($M$1=ФИО!D121,ФИО!D121,"")</f>
        <v/>
      </c>
      <c r="D307" s="250" t="str">
        <f>IF($M$1=ФИО!D121,ФИО!G121&amp;" "&amp;ФИО!H121&amp;" "&amp;ФИО!N121&amp;" "&amp;ФИО!O121,"")</f>
        <v/>
      </c>
      <c r="Z307">
        <f>ФИО!AX121</f>
        <v>0</v>
      </c>
      <c r="AA307" s="250" t="str">
        <f>IF($M$1=ФИО!AX121,ФИО!BA121&amp;" "&amp;ФИО!BB121&amp;" "&amp;ФИО!BC121,"")</f>
        <v/>
      </c>
    </row>
    <row r="308" spans="1:27">
      <c r="A308">
        <v>120</v>
      </c>
      <c r="C308" t="str">
        <f>IF($M$1=ФИО!D122,ФИО!D122,"")</f>
        <v>.+78</v>
      </c>
      <c r="D308" s="250" t="str">
        <f>IF($M$1=ФИО!D122,ФИО!G122&amp;" "&amp;ФИО!H122&amp;" "&amp;ФИО!N122&amp;" "&amp;ФИО!O122,"")</f>
        <v>Дук Мария Н.Полоцк НГУОР</v>
      </c>
      <c r="Z308">
        <f>ФИО!AX122</f>
        <v>0</v>
      </c>
      <c r="AA308" s="250" t="str">
        <f>IF($M$1=ФИО!AX122,ФИО!BA122&amp;" "&amp;ФИО!BB122&amp;" "&amp;ФИО!BC122,"")</f>
        <v/>
      </c>
    </row>
    <row r="309" spans="1:27">
      <c r="A309">
        <v>121</v>
      </c>
      <c r="C309" t="str">
        <f>IF($M$1=ФИО!D123,ФИО!D123,"")</f>
        <v/>
      </c>
      <c r="D309" s="250" t="str">
        <f>IF($M$1=ФИО!D123,ФИО!G123&amp;" "&amp;ФИО!H123&amp;" "&amp;ФИО!N123&amp;" "&amp;ФИО!O123,"")</f>
        <v/>
      </c>
      <c r="Z309">
        <f>ФИО!AX123</f>
        <v>0</v>
      </c>
      <c r="AA309" s="250" t="str">
        <f>IF($M$1=ФИО!AX123,ФИО!BA123&amp;" "&amp;ФИО!BB123&amp;" "&amp;ФИО!BC123,"")</f>
        <v/>
      </c>
    </row>
    <row r="310" spans="1:27">
      <c r="A310">
        <v>122</v>
      </c>
      <c r="C310" t="str">
        <f>IF($M$1=ФИО!D124,ФИО!D124,"")</f>
        <v/>
      </c>
      <c r="D310" s="250" t="str">
        <f>IF($M$1=ФИО!D124,ФИО!G124&amp;" "&amp;ФИО!H124&amp;" "&amp;ФИО!N124&amp;" "&amp;ФИО!O124,"")</f>
        <v/>
      </c>
      <c r="Z310">
        <f>ФИО!AX124</f>
        <v>0</v>
      </c>
      <c r="AA310" s="250" t="str">
        <f>IF($M$1=ФИО!AX124,ФИО!BA124&amp;" "&amp;ФИО!BB124&amp;" "&amp;ФИО!BC124,"")</f>
        <v/>
      </c>
    </row>
    <row r="311" spans="1:27">
      <c r="A311">
        <v>123</v>
      </c>
      <c r="C311" t="str">
        <f>IF($M$1=ФИО!D125,ФИО!D125,"")</f>
        <v>.+78</v>
      </c>
      <c r="D311" s="250" t="str">
        <f>IF($M$1=ФИО!D125,ФИО!G125&amp;" "&amp;ФИО!H125&amp;" "&amp;ФИО!N125&amp;" "&amp;ФИО!O125,"")</f>
        <v>Черепанова Снежана Витебск ВОЦОРЕ</v>
      </c>
      <c r="Z311">
        <f>ФИО!AX125</f>
        <v>0</v>
      </c>
      <c r="AA311" s="250" t="str">
        <f>IF($M$1=ФИО!AX125,ФИО!BA125&amp;" "&amp;ФИО!BB125&amp;" "&amp;ФИО!BC125,"")</f>
        <v/>
      </c>
    </row>
    <row r="312" spans="1:27">
      <c r="A312">
        <v>124</v>
      </c>
      <c r="C312" t="str">
        <f>IF($M$1=ФИО!D126,ФИО!D126,"")</f>
        <v/>
      </c>
      <c r="D312" s="250" t="str">
        <f>IF($M$1=ФИО!D126,ФИО!G126&amp;" "&amp;ФИО!H126&amp;" "&amp;ФИО!N126&amp;" "&amp;ФИО!O126,"")</f>
        <v/>
      </c>
      <c r="Z312">
        <f>ФИО!AX126</f>
        <v>0</v>
      </c>
      <c r="AA312" s="250" t="str">
        <f>IF($M$1=ФИО!AX126,ФИО!BA126&amp;" "&amp;ФИО!BB126&amp;" "&amp;ФИО!BC126,"")</f>
        <v/>
      </c>
    </row>
    <row r="313" spans="1:27">
      <c r="A313">
        <v>125</v>
      </c>
      <c r="C313" t="str">
        <f>IF($M$1=ФИО!D127,ФИО!D127,"")</f>
        <v/>
      </c>
      <c r="D313" s="250" t="str">
        <f>IF($M$1=ФИО!D127,ФИО!G127&amp;" "&amp;ФИО!H127&amp;" "&amp;ФИО!N127&amp;" "&amp;ФИО!O127,"")</f>
        <v/>
      </c>
      <c r="Z313">
        <f>ФИО!AX127</f>
        <v>0</v>
      </c>
      <c r="AA313" s="250" t="str">
        <f>IF($M$1=ФИО!AX127,ФИО!BA127&amp;" "&amp;ФИО!BB127&amp;" "&amp;ФИО!BC127,"")</f>
        <v/>
      </c>
    </row>
    <row r="314" spans="1:27">
      <c r="A314">
        <v>126</v>
      </c>
      <c r="C314" t="str">
        <f>IF($M$1=ФИО!D128,ФИО!D128,"")</f>
        <v/>
      </c>
      <c r="D314" s="250" t="str">
        <f>IF($M$1=ФИО!D128,ФИО!G128&amp;" "&amp;ФИО!H128&amp;" "&amp;ФИО!N128&amp;" "&amp;ФИО!O128,"")</f>
        <v/>
      </c>
      <c r="Z314">
        <f>ФИО!AX128</f>
        <v>0</v>
      </c>
      <c r="AA314" s="250" t="str">
        <f>IF($M$1=ФИО!AX128,ФИО!BA128&amp;" "&amp;ФИО!BB128&amp;" "&amp;ФИО!BC128,"")</f>
        <v/>
      </c>
    </row>
    <row r="315" spans="1:27">
      <c r="A315">
        <v>127</v>
      </c>
      <c r="C315" t="str">
        <f>IF($M$1=ФИО!D129,ФИО!D129,"")</f>
        <v/>
      </c>
      <c r="D315" s="250" t="str">
        <f>IF($M$1=ФИО!D129,ФИО!G129&amp;" "&amp;ФИО!H129&amp;" "&amp;ФИО!N129&amp;" "&amp;ФИО!O129,"")</f>
        <v/>
      </c>
      <c r="Z315">
        <f>ФИО!AX129</f>
        <v>0</v>
      </c>
      <c r="AA315" s="250" t="str">
        <f>IF($M$1=ФИО!AX129,ФИО!BA129&amp;" "&amp;ФИО!BB129&amp;" "&amp;ФИО!BC129,"")</f>
        <v/>
      </c>
    </row>
    <row r="316" spans="1:27">
      <c r="A316">
        <v>128</v>
      </c>
      <c r="C316" t="str">
        <f>IF($M$1=ФИО!D130,ФИО!D130,"")</f>
        <v/>
      </c>
      <c r="D316" s="250" t="str">
        <f>IF($M$1=ФИО!D130,ФИО!G130&amp;" "&amp;ФИО!H130&amp;" "&amp;ФИО!N130&amp;" "&amp;ФИО!O130,"")</f>
        <v/>
      </c>
      <c r="Z316">
        <f>ФИО!AX130</f>
        <v>0</v>
      </c>
      <c r="AA316" s="250" t="str">
        <f>IF($M$1=ФИО!AX130,ФИО!BA130&amp;" "&amp;ФИО!BB130&amp;" "&amp;ФИО!BC130,"")</f>
        <v/>
      </c>
    </row>
    <row r="317" spans="1:27">
      <c r="A317">
        <v>129</v>
      </c>
      <c r="C317" t="str">
        <f>IF($M$1=ФИО!D131,ФИО!D131,"")</f>
        <v/>
      </c>
      <c r="D317" s="250" t="str">
        <f>IF($M$1=ФИО!D131,ФИО!G131&amp;" "&amp;ФИО!H131&amp;" "&amp;ФИО!N131&amp;" "&amp;ФИО!O131,"")</f>
        <v/>
      </c>
      <c r="Z317">
        <f>ФИО!AX131</f>
        <v>0</v>
      </c>
      <c r="AA317" s="250" t="str">
        <f>IF($M$1=ФИО!AX131,ФИО!BA131&amp;" "&amp;ФИО!BB131&amp;" "&amp;ФИО!BC131,"")</f>
        <v/>
      </c>
    </row>
    <row r="318" spans="1:27">
      <c r="A318">
        <v>130</v>
      </c>
      <c r="C318" t="str">
        <f>IF($M$1=ФИО!D132,ФИО!D132,"")</f>
        <v/>
      </c>
      <c r="D318" s="250" t="str">
        <f>IF($M$1=ФИО!D132,ФИО!G132&amp;" "&amp;ФИО!H132&amp;" "&amp;ФИО!N132&amp;" "&amp;ФИО!O132,"")</f>
        <v/>
      </c>
      <c r="Z318">
        <f>ФИО!AX132</f>
        <v>0</v>
      </c>
      <c r="AA318" s="250" t="str">
        <f>IF($M$1=ФИО!AX132,ФИО!BA132&amp;" "&amp;ФИО!BB132&amp;" "&amp;ФИО!BC132,"")</f>
        <v/>
      </c>
    </row>
    <row r="319" spans="1:27">
      <c r="A319">
        <v>131</v>
      </c>
      <c r="C319" t="str">
        <f>IF($M$1=ФИО!D133,ФИО!D133,"")</f>
        <v/>
      </c>
      <c r="D319" s="250" t="str">
        <f>IF($M$1=ФИО!D133,ФИО!G133&amp;" "&amp;ФИО!H133&amp;" "&amp;ФИО!N133&amp;" "&amp;ФИО!O133,"")</f>
        <v/>
      </c>
      <c r="Z319">
        <f>ФИО!AX133</f>
        <v>0</v>
      </c>
      <c r="AA319" s="250" t="str">
        <f>IF($M$1=ФИО!AX133,ФИО!BA133&amp;" "&amp;ФИО!BB133&amp;" "&amp;ФИО!BC133,"")</f>
        <v/>
      </c>
    </row>
    <row r="320" spans="1:27">
      <c r="A320">
        <v>132</v>
      </c>
      <c r="C320" t="str">
        <f>IF($M$1=ФИО!D134,ФИО!D134,"")</f>
        <v/>
      </c>
      <c r="D320" s="250" t="str">
        <f>IF($M$1=ФИО!D134,ФИО!G134&amp;" "&amp;ФИО!H134&amp;" "&amp;ФИО!N134&amp;" "&amp;ФИО!O134,"")</f>
        <v/>
      </c>
      <c r="Z320">
        <f>ФИО!AX134</f>
        <v>0</v>
      </c>
      <c r="AA320" s="250" t="str">
        <f>IF($M$1=ФИО!AX134,ФИО!BA134&amp;" "&amp;ФИО!BB134&amp;" "&amp;ФИО!BC134,"")</f>
        <v/>
      </c>
    </row>
    <row r="321" spans="1:27">
      <c r="A321">
        <v>133</v>
      </c>
      <c r="C321" t="str">
        <f>IF($M$1=ФИО!D135,ФИО!D135,"")</f>
        <v/>
      </c>
      <c r="D321" s="250" t="str">
        <f>IF($M$1=ФИО!D135,ФИО!G135&amp;" "&amp;ФИО!H135&amp;" "&amp;ФИО!N135&amp;" "&amp;ФИО!O135,"")</f>
        <v/>
      </c>
      <c r="Z321">
        <f>ФИО!AX135</f>
        <v>0</v>
      </c>
      <c r="AA321" s="250" t="str">
        <f>IF($M$1=ФИО!AX135,ФИО!BA135&amp;" "&amp;ФИО!BB135&amp;" "&amp;ФИО!BC135,"")</f>
        <v/>
      </c>
    </row>
    <row r="322" spans="1:27">
      <c r="A322">
        <v>134</v>
      </c>
      <c r="C322" t="str">
        <f>IF($M$1=ФИО!D136,ФИО!D136,"")</f>
        <v/>
      </c>
      <c r="D322" s="250" t="str">
        <f>IF($M$1=ФИО!D136,ФИО!G136&amp;" "&amp;ФИО!H136&amp;" "&amp;ФИО!N136&amp;" "&amp;ФИО!O136,"")</f>
        <v/>
      </c>
      <c r="Z322">
        <f>ФИО!AX136</f>
        <v>0</v>
      </c>
      <c r="AA322" s="250" t="str">
        <f>IF($M$1=ФИО!AX136,ФИО!BA136&amp;" "&amp;ФИО!BB136&amp;" "&amp;ФИО!BC136,"")</f>
        <v/>
      </c>
    </row>
    <row r="323" spans="1:27">
      <c r="A323">
        <v>135</v>
      </c>
      <c r="C323" t="str">
        <f>IF($M$1=ФИО!D137,ФИО!D137,"")</f>
        <v/>
      </c>
      <c r="D323" s="250" t="str">
        <f>IF($M$1=ФИО!D137,ФИО!G137&amp;" "&amp;ФИО!H137&amp;" "&amp;ФИО!N137&amp;" "&amp;ФИО!O137,"")</f>
        <v/>
      </c>
      <c r="Z323">
        <f>ФИО!AX137</f>
        <v>0</v>
      </c>
      <c r="AA323" s="250" t="str">
        <f>IF($M$1=ФИО!AX137,ФИО!BA137&amp;" "&amp;ФИО!BB137&amp;" "&amp;ФИО!BC137,"")</f>
        <v/>
      </c>
    </row>
    <row r="324" spans="1:27">
      <c r="A324">
        <v>136</v>
      </c>
      <c r="C324" t="str">
        <f>IF($M$1=ФИО!D138,ФИО!D138,"")</f>
        <v/>
      </c>
      <c r="D324" s="250" t="str">
        <f>IF($M$1=ФИО!D138,ФИО!G138&amp;" "&amp;ФИО!H138&amp;" "&amp;ФИО!N138&amp;" "&amp;ФИО!O138,"")</f>
        <v/>
      </c>
      <c r="Z324">
        <f>ФИО!AX138</f>
        <v>0</v>
      </c>
      <c r="AA324" s="250" t="str">
        <f>IF($M$1=ФИО!AX138,ФИО!BA138&amp;" "&amp;ФИО!BB138&amp;" "&amp;ФИО!BC138,"")</f>
        <v/>
      </c>
    </row>
    <row r="325" spans="1:27">
      <c r="A325">
        <v>137</v>
      </c>
      <c r="C325" t="str">
        <f>IF($M$1=ФИО!D139,ФИО!D139,"")</f>
        <v/>
      </c>
      <c r="D325" s="250" t="str">
        <f>IF($M$1=ФИО!D139,ФИО!G139&amp;" "&amp;ФИО!H139&amp;" "&amp;ФИО!N139&amp;" "&amp;ФИО!O139,"")</f>
        <v/>
      </c>
      <c r="Z325">
        <f>ФИО!AX139</f>
        <v>0</v>
      </c>
      <c r="AA325" s="250" t="str">
        <f>IF($M$1=ФИО!AX139,ФИО!BA139&amp;" "&amp;ФИО!BB139&amp;" "&amp;ФИО!BC139,"")</f>
        <v/>
      </c>
    </row>
    <row r="326" spans="1:27">
      <c r="A326">
        <v>138</v>
      </c>
      <c r="C326" t="str">
        <f>IF($M$1=ФИО!D140,ФИО!D140,"")</f>
        <v/>
      </c>
      <c r="D326" s="250" t="str">
        <f>IF($M$1=ФИО!D140,ФИО!G140&amp;" "&amp;ФИО!H140&amp;" "&amp;ФИО!N140&amp;" "&amp;ФИО!O140,"")</f>
        <v/>
      </c>
      <c r="Z326">
        <f>ФИО!AX140</f>
        <v>0</v>
      </c>
      <c r="AA326" s="250" t="str">
        <f>IF($M$1=ФИО!AX140,ФИО!BA140&amp;" "&amp;ФИО!BB140&amp;" "&amp;ФИО!BC140,"")</f>
        <v/>
      </c>
    </row>
    <row r="327" spans="1:27">
      <c r="A327">
        <v>139</v>
      </c>
      <c r="C327" t="str">
        <f>IF($M$1=ФИО!D141,ФИО!D141,"")</f>
        <v/>
      </c>
      <c r="D327" s="250" t="str">
        <f>IF($M$1=ФИО!D141,ФИО!G141&amp;" "&amp;ФИО!H141&amp;" "&amp;ФИО!N141&amp;" "&amp;ФИО!O141,"")</f>
        <v/>
      </c>
      <c r="Z327">
        <f>ФИО!AX141</f>
        <v>0</v>
      </c>
      <c r="AA327" s="250" t="str">
        <f>IF($M$1=ФИО!AX141,ФИО!BA141&amp;" "&amp;ФИО!BB141&amp;" "&amp;ФИО!BC141,"")</f>
        <v/>
      </c>
    </row>
    <row r="328" spans="1:27">
      <c r="A328">
        <v>140</v>
      </c>
      <c r="C328" t="str">
        <f>IF($M$1=ФИО!D142,ФИО!D142,"")</f>
        <v/>
      </c>
      <c r="D328" s="250" t="str">
        <f>IF($M$1=ФИО!D142,ФИО!G142&amp;" "&amp;ФИО!H142&amp;" "&amp;ФИО!N142&amp;" "&amp;ФИО!O142,"")</f>
        <v/>
      </c>
      <c r="Z328">
        <f>ФИО!AX142</f>
        <v>0</v>
      </c>
      <c r="AA328" s="250" t="str">
        <f>IF($M$1=ФИО!AX142,ФИО!BA142&amp;" "&amp;ФИО!BB142&amp;" "&amp;ФИО!BC142,"")</f>
        <v/>
      </c>
    </row>
    <row r="329" spans="1:27">
      <c r="A329">
        <v>141</v>
      </c>
      <c r="C329" t="str">
        <f>IF($M$1=ФИО!D143,ФИО!D143,"")</f>
        <v/>
      </c>
      <c r="D329" s="250" t="str">
        <f>IF($M$1=ФИО!D143,ФИО!G143&amp;" "&amp;ФИО!H143&amp;" "&amp;ФИО!N143&amp;" "&amp;ФИО!O143,"")</f>
        <v/>
      </c>
      <c r="Z329">
        <f>ФИО!AX143</f>
        <v>0</v>
      </c>
      <c r="AA329" s="250" t="str">
        <f>IF($M$1=ФИО!AX143,ФИО!BA143&amp;" "&amp;ФИО!BB143&amp;" "&amp;ФИО!BC143,"")</f>
        <v/>
      </c>
    </row>
    <row r="330" spans="1:27">
      <c r="A330">
        <v>142</v>
      </c>
      <c r="C330" t="str">
        <f>IF($M$1=ФИО!D144,ФИО!D144,"")</f>
        <v/>
      </c>
      <c r="D330" s="250" t="str">
        <f>IF($M$1=ФИО!D144,ФИО!G144&amp;" "&amp;ФИО!H144&amp;" "&amp;ФИО!N144&amp;" "&amp;ФИО!O144,"")</f>
        <v/>
      </c>
      <c r="Z330">
        <f>ФИО!AX144</f>
        <v>0</v>
      </c>
      <c r="AA330" s="250" t="str">
        <f>IF($M$1=ФИО!AX144,ФИО!BA144&amp;" "&amp;ФИО!BB144&amp;" "&amp;ФИО!BC144,"")</f>
        <v/>
      </c>
    </row>
    <row r="331" spans="1:27">
      <c r="A331">
        <v>143</v>
      </c>
      <c r="C331" t="str">
        <f>IF($M$1=ФИО!D145,ФИО!D145,"")</f>
        <v/>
      </c>
      <c r="D331" s="250" t="str">
        <f>IF($M$1=ФИО!D145,ФИО!G145&amp;" "&amp;ФИО!H145&amp;" "&amp;ФИО!N145&amp;" "&amp;ФИО!O145,"")</f>
        <v/>
      </c>
      <c r="Z331">
        <f>ФИО!AX145</f>
        <v>0</v>
      </c>
      <c r="AA331" s="250" t="str">
        <f>IF($M$1=ФИО!AX145,ФИО!BA145&amp;" "&amp;ФИО!BB145&amp;" "&amp;ФИО!BC145,"")</f>
        <v/>
      </c>
    </row>
    <row r="332" spans="1:27">
      <c r="A332">
        <v>144</v>
      </c>
      <c r="C332" t="str">
        <f>IF($M$1=ФИО!D146,ФИО!D146,"")</f>
        <v/>
      </c>
      <c r="D332" s="250" t="str">
        <f>IF($M$1=ФИО!D146,ФИО!G146&amp;" "&amp;ФИО!H146&amp;" "&amp;ФИО!N146&amp;" "&amp;ФИО!O146,"")</f>
        <v/>
      </c>
      <c r="Z332">
        <f>ФИО!AX146</f>
        <v>0</v>
      </c>
      <c r="AA332" s="250" t="str">
        <f>IF($M$1=ФИО!AX146,ФИО!BA146&amp;" "&amp;ФИО!BB146&amp;" "&amp;ФИО!BC146,"")</f>
        <v/>
      </c>
    </row>
    <row r="333" spans="1:27">
      <c r="A333">
        <v>145</v>
      </c>
      <c r="C333" t="str">
        <f>IF($M$1=ФИО!D147,ФИО!D147,"")</f>
        <v/>
      </c>
      <c r="D333" s="250" t="str">
        <f>IF($M$1=ФИО!D147,ФИО!G147&amp;" "&amp;ФИО!H147&amp;" "&amp;ФИО!N147&amp;" "&amp;ФИО!O147,"")</f>
        <v/>
      </c>
      <c r="Z333">
        <f>ФИО!AX147</f>
        <v>0</v>
      </c>
      <c r="AA333" s="250" t="str">
        <f>IF($M$1=ФИО!AX147,ФИО!BA147&amp;" "&amp;ФИО!BB147&amp;" "&amp;ФИО!BC147,"")</f>
        <v/>
      </c>
    </row>
    <row r="334" spans="1:27">
      <c r="A334">
        <v>146</v>
      </c>
      <c r="C334" t="str">
        <f>IF($M$1=ФИО!D148,ФИО!D148,"")</f>
        <v/>
      </c>
      <c r="D334" s="250" t="str">
        <f>IF($M$1=ФИО!D148,ФИО!G148&amp;" "&amp;ФИО!H148&amp;" "&amp;ФИО!N148&amp;" "&amp;ФИО!O148,"")</f>
        <v/>
      </c>
      <c r="Z334">
        <f>ФИО!AX148</f>
        <v>0</v>
      </c>
      <c r="AA334" s="250" t="str">
        <f>IF($M$1=ФИО!AX148,ФИО!BA148&amp;" "&amp;ФИО!BB148&amp;" "&amp;ФИО!BC148,"")</f>
        <v/>
      </c>
    </row>
    <row r="335" spans="1:27">
      <c r="A335">
        <v>147</v>
      </c>
      <c r="C335" t="str">
        <f>IF($M$1=ФИО!D149,ФИО!D149,"")</f>
        <v/>
      </c>
      <c r="D335" s="250" t="str">
        <f>IF($M$1=ФИО!D149,ФИО!G149&amp;" "&amp;ФИО!H149&amp;" "&amp;ФИО!N149&amp;" "&amp;ФИО!O149,"")</f>
        <v/>
      </c>
      <c r="Z335">
        <f>ФИО!AX149</f>
        <v>0</v>
      </c>
      <c r="AA335" s="250" t="str">
        <f>IF($M$1=ФИО!AX149,ФИО!BA149&amp;" "&amp;ФИО!BB149&amp;" "&amp;ФИО!BC149,"")</f>
        <v/>
      </c>
    </row>
    <row r="336" spans="1:27">
      <c r="A336">
        <v>148</v>
      </c>
      <c r="C336" t="str">
        <f>IF($M$1=ФИО!D150,ФИО!D150,"")</f>
        <v/>
      </c>
      <c r="D336" s="250" t="str">
        <f>IF($M$1=ФИО!D150,ФИО!G150&amp;" "&amp;ФИО!H150&amp;" "&amp;ФИО!N150&amp;" "&amp;ФИО!O150,"")</f>
        <v/>
      </c>
      <c r="Z336">
        <f>ФИО!AX150</f>
        <v>0</v>
      </c>
      <c r="AA336" s="250" t="str">
        <f>IF($M$1=ФИО!AX150,ФИО!BA150&amp;" "&amp;ФИО!BB150&amp;" "&amp;ФИО!BC150,"")</f>
        <v/>
      </c>
    </row>
    <row r="337" spans="1:27">
      <c r="A337">
        <v>149</v>
      </c>
      <c r="C337" t="str">
        <f>IF($M$1=ФИО!D151,ФИО!D151,"")</f>
        <v/>
      </c>
      <c r="D337" s="250" t="str">
        <f>IF($M$1=ФИО!D151,ФИО!G151&amp;" "&amp;ФИО!H151&amp;" "&amp;ФИО!N151&amp;" "&amp;ФИО!O151,"")</f>
        <v/>
      </c>
      <c r="Z337">
        <f>ФИО!AX151</f>
        <v>0</v>
      </c>
      <c r="AA337" s="250" t="str">
        <f>IF($M$1=ФИО!AX151,ФИО!BA151&amp;" "&amp;ФИО!BB151&amp;" "&amp;ФИО!BC151,"")</f>
        <v/>
      </c>
    </row>
    <row r="338" spans="1:27">
      <c r="A338">
        <v>150</v>
      </c>
      <c r="C338" t="str">
        <f>IF($M$1=ФИО!D152,ФИО!D152,"")</f>
        <v/>
      </c>
      <c r="D338" s="250" t="str">
        <f>IF($M$1=ФИО!D152,ФИО!G152&amp;" "&amp;ФИО!H152&amp;" "&amp;ФИО!N152&amp;" "&amp;ФИО!O152,"")</f>
        <v/>
      </c>
      <c r="Z338">
        <f>ФИО!AX152</f>
        <v>0</v>
      </c>
      <c r="AA338" s="250" t="str">
        <f>IF($M$1=ФИО!AX152,ФИО!BA152&amp;" "&amp;ФИО!BB152&amp;" "&amp;ФИО!BC152,"")</f>
        <v/>
      </c>
    </row>
    <row r="339" spans="1:27">
      <c r="A339">
        <v>151</v>
      </c>
      <c r="C339" t="str">
        <f>IF($M$1=ФИО!D153,ФИО!D153,"")</f>
        <v/>
      </c>
      <c r="D339" s="250" t="str">
        <f>IF($M$1=ФИО!D153,ФИО!G153&amp;" "&amp;ФИО!H153&amp;" "&amp;ФИО!N153&amp;" "&amp;ФИО!O153,"")</f>
        <v/>
      </c>
      <c r="Z339">
        <f>ФИО!AX153</f>
        <v>0</v>
      </c>
      <c r="AA339" s="250" t="str">
        <f>IF($M$1=ФИО!AX153,ФИО!BA153&amp;" "&amp;ФИО!BB153&amp;" "&amp;ФИО!BC153,"")</f>
        <v/>
      </c>
    </row>
    <row r="340" spans="1:27">
      <c r="A340">
        <v>152</v>
      </c>
      <c r="C340" t="str">
        <f>IF($M$1=ФИО!D154,ФИО!D154,"")</f>
        <v/>
      </c>
      <c r="D340" s="250" t="str">
        <f>IF($M$1=ФИО!D154,ФИО!G154&amp;" "&amp;ФИО!H154&amp;" "&amp;ФИО!N154&amp;" "&amp;ФИО!O154,"")</f>
        <v/>
      </c>
      <c r="Z340">
        <f>ФИО!AX154</f>
        <v>0</v>
      </c>
      <c r="AA340" s="250" t="str">
        <f>IF($M$1=ФИО!AX154,ФИО!BA154&amp;" "&amp;ФИО!BB154&amp;" "&amp;ФИО!BC154,"")</f>
        <v/>
      </c>
    </row>
    <row r="341" spans="1:27">
      <c r="A341">
        <v>153</v>
      </c>
      <c r="C341" t="str">
        <f>IF($M$1=ФИО!D155,ФИО!D155,"")</f>
        <v/>
      </c>
      <c r="D341" s="250" t="str">
        <f>IF($M$1=ФИО!D155,ФИО!G155&amp;" "&amp;ФИО!H155&amp;" "&amp;ФИО!N155&amp;" "&amp;ФИО!O155,"")</f>
        <v/>
      </c>
      <c r="Z341">
        <f>ФИО!AX155</f>
        <v>0</v>
      </c>
      <c r="AA341" s="250" t="str">
        <f>IF($M$1=ФИО!AX155,ФИО!BA155&amp;" "&amp;ФИО!BB155&amp;" "&amp;ФИО!BC155,"")</f>
        <v/>
      </c>
    </row>
    <row r="342" spans="1:27">
      <c r="A342">
        <v>154</v>
      </c>
      <c r="C342" t="str">
        <f>IF($M$1=ФИО!D156,ФИО!D156,"")</f>
        <v/>
      </c>
      <c r="D342" s="250" t="str">
        <f>IF($M$1=ФИО!D156,ФИО!G156&amp;" "&amp;ФИО!H156&amp;" "&amp;ФИО!N156&amp;" "&amp;ФИО!O156,"")</f>
        <v/>
      </c>
      <c r="Z342">
        <f>ФИО!AX156</f>
        <v>0</v>
      </c>
      <c r="AA342" s="250" t="str">
        <f>IF($M$1=ФИО!AX156,ФИО!BA156&amp;" "&amp;ФИО!BB156&amp;" "&amp;ФИО!BC156,"")</f>
        <v/>
      </c>
    </row>
    <row r="343" spans="1:27">
      <c r="A343">
        <v>155</v>
      </c>
      <c r="C343" t="str">
        <f>IF($M$1=ФИО!D157,ФИО!D157,"")</f>
        <v/>
      </c>
      <c r="D343" s="250" t="str">
        <f>IF($M$1=ФИО!D157,ФИО!G157&amp;" "&amp;ФИО!H157&amp;" "&amp;ФИО!N157&amp;" "&amp;ФИО!O157,"")</f>
        <v/>
      </c>
      <c r="Z343">
        <f>ФИО!AX157</f>
        <v>0</v>
      </c>
      <c r="AA343" s="250" t="str">
        <f>IF($M$1=ФИО!AX157,ФИО!BA157&amp;" "&amp;ФИО!BB157&amp;" "&amp;ФИО!BC157,"")</f>
        <v/>
      </c>
    </row>
    <row r="344" spans="1:27">
      <c r="A344">
        <v>156</v>
      </c>
      <c r="C344" t="str">
        <f>IF($M$1=ФИО!D158,ФИО!D158,"")</f>
        <v/>
      </c>
      <c r="D344" s="250" t="str">
        <f>IF($M$1=ФИО!D158,ФИО!G158&amp;" "&amp;ФИО!H158&amp;" "&amp;ФИО!N158&amp;" "&amp;ФИО!O158,"")</f>
        <v/>
      </c>
      <c r="Z344">
        <f>ФИО!AX158</f>
        <v>0</v>
      </c>
      <c r="AA344" s="250" t="str">
        <f>IF($M$1=ФИО!AX158,ФИО!BA158&amp;" "&amp;ФИО!BB158&amp;" "&amp;ФИО!BC158,"")</f>
        <v/>
      </c>
    </row>
    <row r="345" spans="1:27">
      <c r="A345">
        <v>157</v>
      </c>
      <c r="C345" t="str">
        <f>IF($M$1=ФИО!D159,ФИО!D159,"")</f>
        <v/>
      </c>
      <c r="D345" s="250" t="str">
        <f>IF($M$1=ФИО!D159,ФИО!G159&amp;" "&amp;ФИО!H159&amp;" "&amp;ФИО!N159&amp;" "&amp;ФИО!O159,"")</f>
        <v/>
      </c>
      <c r="Z345">
        <f>ФИО!AX159</f>
        <v>0</v>
      </c>
      <c r="AA345" s="250" t="str">
        <f>IF($M$1=ФИО!AX159,ФИО!BA159&amp;" "&amp;ФИО!BB159&amp;" "&amp;ФИО!BC159,"")</f>
        <v/>
      </c>
    </row>
    <row r="346" spans="1:27">
      <c r="A346">
        <v>158</v>
      </c>
      <c r="C346" t="str">
        <f>IF($M$1=ФИО!D160,ФИО!D160,"")</f>
        <v/>
      </c>
      <c r="D346" s="250" t="str">
        <f>IF($M$1=ФИО!D160,ФИО!G160&amp;" "&amp;ФИО!H160&amp;" "&amp;ФИО!N160&amp;" "&amp;ФИО!O160,"")</f>
        <v/>
      </c>
      <c r="Z346">
        <f>ФИО!AX160</f>
        <v>0</v>
      </c>
      <c r="AA346" s="250" t="str">
        <f>IF($M$1=ФИО!AX160,ФИО!BA160&amp;" "&amp;ФИО!BB160&amp;" "&amp;ФИО!BC160,"")</f>
        <v/>
      </c>
    </row>
    <row r="347" spans="1:27">
      <c r="A347">
        <v>159</v>
      </c>
      <c r="C347" t="str">
        <f>IF($M$1=ФИО!D161,ФИО!D161,"")</f>
        <v/>
      </c>
      <c r="D347" s="250" t="str">
        <f>IF($M$1=ФИО!D161,ФИО!G161&amp;" "&amp;ФИО!H161&amp;" "&amp;ФИО!N161&amp;" "&amp;ФИО!O161,"")</f>
        <v/>
      </c>
      <c r="Z347">
        <f>ФИО!AX161</f>
        <v>0</v>
      </c>
      <c r="AA347" s="250" t="str">
        <f>IF($M$1=ФИО!AX161,ФИО!BA161&amp;" "&amp;ФИО!BB161&amp;" "&amp;ФИО!BC161,"")</f>
        <v/>
      </c>
    </row>
    <row r="348" spans="1:27">
      <c r="A348">
        <v>160</v>
      </c>
      <c r="C348" t="str">
        <f>IF($M$1=ФИО!D162,ФИО!D162,"")</f>
        <v/>
      </c>
      <c r="D348" s="250" t="str">
        <f>IF($M$1=ФИО!D162,ФИО!G162&amp;" "&amp;ФИО!H162&amp;" "&amp;ФИО!N162&amp;" "&amp;ФИО!O162,"")</f>
        <v/>
      </c>
      <c r="Z348">
        <f>ФИО!AX162</f>
        <v>0</v>
      </c>
      <c r="AA348" s="250" t="str">
        <f>IF($M$1=ФИО!AX162,ФИО!BA162&amp;" "&amp;ФИО!BB162&amp;" "&amp;ФИО!BC162,"")</f>
        <v/>
      </c>
    </row>
    <row r="349" spans="1:27">
      <c r="A349">
        <v>161</v>
      </c>
      <c r="C349" t="str">
        <f>IF($M$1=ФИО!D163,ФИО!D163,"")</f>
        <v/>
      </c>
      <c r="D349" s="250" t="str">
        <f>IF($M$1=ФИО!D163,ФИО!G163&amp;" "&amp;ФИО!H163&amp;" "&amp;ФИО!N163&amp;" "&amp;ФИО!O163,"")</f>
        <v/>
      </c>
      <c r="Z349">
        <f>ФИО!AX163</f>
        <v>0</v>
      </c>
      <c r="AA349" s="250" t="str">
        <f>IF($M$1=ФИО!AX163,ФИО!BA163&amp;" "&amp;ФИО!BB163&amp;" "&amp;ФИО!BC163,"")</f>
        <v/>
      </c>
    </row>
    <row r="350" spans="1:27">
      <c r="A350">
        <v>162</v>
      </c>
      <c r="C350" t="str">
        <f>IF($M$1=ФИО!D164,ФИО!D164,"")</f>
        <v/>
      </c>
      <c r="D350" s="250" t="str">
        <f>IF($M$1=ФИО!D164,ФИО!G164&amp;" "&amp;ФИО!H164&amp;" "&amp;ФИО!N164&amp;" "&amp;ФИО!O164,"")</f>
        <v/>
      </c>
      <c r="Z350">
        <f>ФИО!AX164</f>
        <v>0</v>
      </c>
      <c r="AA350" s="250" t="str">
        <f>IF($M$1=ФИО!AX164,ФИО!BA164&amp;" "&amp;ФИО!BB164&amp;" "&amp;ФИО!BC164,"")</f>
        <v/>
      </c>
    </row>
    <row r="351" spans="1:27">
      <c r="A351">
        <v>163</v>
      </c>
      <c r="C351" t="str">
        <f>IF($M$1=ФИО!D165,ФИО!D165,"")</f>
        <v/>
      </c>
      <c r="D351" s="250" t="str">
        <f>IF($M$1=ФИО!D165,ФИО!G165&amp;" "&amp;ФИО!H165&amp;" "&amp;ФИО!N165&amp;" "&amp;ФИО!O165,"")</f>
        <v/>
      </c>
      <c r="Z351">
        <f>ФИО!AX165</f>
        <v>0</v>
      </c>
      <c r="AA351" s="250" t="str">
        <f>IF($M$1=ФИО!AX165,ФИО!BA165&amp;" "&amp;ФИО!BB165&amp;" "&amp;ФИО!BC165,"")</f>
        <v/>
      </c>
    </row>
    <row r="352" spans="1:27">
      <c r="A352">
        <v>164</v>
      </c>
      <c r="C352" t="str">
        <f>IF($M$1=ФИО!D166,ФИО!D166,"")</f>
        <v/>
      </c>
      <c r="D352" s="250" t="str">
        <f>IF($M$1=ФИО!D166,ФИО!G166&amp;" "&amp;ФИО!H166&amp;" "&amp;ФИО!N166&amp;" "&amp;ФИО!O166,"")</f>
        <v/>
      </c>
      <c r="Z352">
        <f>ФИО!AX166</f>
        <v>0</v>
      </c>
      <c r="AA352" s="250" t="str">
        <f>IF($M$1=ФИО!AX166,ФИО!BA166&amp;" "&amp;ФИО!BB166&amp;" "&amp;ФИО!BC166,"")</f>
        <v/>
      </c>
    </row>
    <row r="353" spans="1:27">
      <c r="A353">
        <v>165</v>
      </c>
      <c r="C353" t="str">
        <f>IF($M$1=ФИО!D167,ФИО!D167,"")</f>
        <v/>
      </c>
      <c r="D353" s="250" t="str">
        <f>IF($M$1=ФИО!D167,ФИО!G167&amp;" "&amp;ФИО!H167&amp;" "&amp;ФИО!N167&amp;" "&amp;ФИО!O167,"")</f>
        <v/>
      </c>
      <c r="Z353">
        <f>ФИО!AX167</f>
        <v>0</v>
      </c>
      <c r="AA353" s="250" t="str">
        <f>IF($M$1=ФИО!AX167,ФИО!BA167&amp;" "&amp;ФИО!BB167&amp;" "&amp;ФИО!BC167,"")</f>
        <v/>
      </c>
    </row>
    <row r="354" spans="1:27">
      <c r="A354">
        <v>166</v>
      </c>
      <c r="C354" t="str">
        <f>IF($M$1=ФИО!D168,ФИО!D168,"")</f>
        <v/>
      </c>
      <c r="D354" s="250" t="str">
        <f>IF($M$1=ФИО!D168,ФИО!G168&amp;" "&amp;ФИО!H168&amp;" "&amp;ФИО!N168&amp;" "&amp;ФИО!O168,"")</f>
        <v/>
      </c>
      <c r="Z354">
        <f>ФИО!AX168</f>
        <v>0</v>
      </c>
      <c r="AA354" s="250" t="str">
        <f>IF($M$1=ФИО!AX168,ФИО!BA168&amp;" "&amp;ФИО!BB168&amp;" "&amp;ФИО!BC168,"")</f>
        <v/>
      </c>
    </row>
    <row r="355" spans="1:27">
      <c r="A355">
        <v>167</v>
      </c>
      <c r="C355" t="str">
        <f>IF($M$1=ФИО!D169,ФИО!D169,"")</f>
        <v/>
      </c>
      <c r="D355" s="250" t="str">
        <f>IF($M$1=ФИО!D169,ФИО!G169&amp;" "&amp;ФИО!H169&amp;" "&amp;ФИО!N169&amp;" "&amp;ФИО!O169,"")</f>
        <v/>
      </c>
      <c r="Z355">
        <f>ФИО!AX169</f>
        <v>0</v>
      </c>
      <c r="AA355" s="250" t="str">
        <f>IF($M$1=ФИО!AX169,ФИО!BA169&amp;" "&amp;ФИО!BB169&amp;" "&amp;ФИО!BC169,"")</f>
        <v/>
      </c>
    </row>
    <row r="356" spans="1:27">
      <c r="A356">
        <v>168</v>
      </c>
      <c r="C356" t="str">
        <f>IF($M$1=ФИО!D170,ФИО!D170,"")</f>
        <v/>
      </c>
      <c r="D356" s="250" t="str">
        <f>IF($M$1=ФИО!D170,ФИО!G170&amp;" "&amp;ФИО!H170&amp;" "&amp;ФИО!N170&amp;" "&amp;ФИО!O170,"")</f>
        <v/>
      </c>
      <c r="Z356">
        <f>ФИО!AX170</f>
        <v>0</v>
      </c>
      <c r="AA356" s="250" t="str">
        <f>IF($M$1=ФИО!AX170,ФИО!BA170&amp;" "&amp;ФИО!BB170&amp;" "&amp;ФИО!BC170,"")</f>
        <v/>
      </c>
    </row>
    <row r="357" spans="1:27">
      <c r="A357">
        <v>169</v>
      </c>
      <c r="C357" t="str">
        <f>IF($M$1=ФИО!D171,ФИО!D171,"")</f>
        <v/>
      </c>
      <c r="D357" s="250" t="str">
        <f>IF($M$1=ФИО!D171,ФИО!G171&amp;" "&amp;ФИО!H171&amp;" "&amp;ФИО!N171&amp;" "&amp;ФИО!O171,"")</f>
        <v/>
      </c>
      <c r="Z357">
        <f>ФИО!AX171</f>
        <v>0</v>
      </c>
      <c r="AA357" s="250" t="str">
        <f>IF($M$1=ФИО!AX171,ФИО!BA171&amp;" "&amp;ФИО!BB171&amp;" "&amp;ФИО!BC171,"")</f>
        <v/>
      </c>
    </row>
    <row r="358" spans="1:27">
      <c r="A358">
        <v>170</v>
      </c>
      <c r="C358" t="str">
        <f>IF($M$1=ФИО!D172,ФИО!D172,"")</f>
        <v/>
      </c>
      <c r="D358" s="250" t="str">
        <f>IF($M$1=ФИО!D172,ФИО!G172&amp;" "&amp;ФИО!H172&amp;" "&amp;ФИО!N172&amp;" "&amp;ФИО!O172,"")</f>
        <v/>
      </c>
      <c r="Z358">
        <f>ФИО!AX172</f>
        <v>0</v>
      </c>
      <c r="AA358" s="250" t="str">
        <f>IF($M$1=ФИО!AX172,ФИО!BA172&amp;" "&amp;ФИО!BB172&amp;" "&amp;ФИО!BC172,"")</f>
        <v/>
      </c>
    </row>
    <row r="359" spans="1:27">
      <c r="A359">
        <v>171</v>
      </c>
      <c r="C359" t="str">
        <f>IF($M$1=ФИО!D173,ФИО!D173,"")</f>
        <v/>
      </c>
      <c r="D359" s="250" t="str">
        <f>IF($M$1=ФИО!D173,ФИО!G173&amp;" "&amp;ФИО!H173&amp;" "&amp;ФИО!N173&amp;" "&amp;ФИО!O173,"")</f>
        <v/>
      </c>
      <c r="Z359">
        <f>ФИО!AX173</f>
        <v>0</v>
      </c>
      <c r="AA359" s="250" t="str">
        <f>IF($M$1=ФИО!AX173,ФИО!BA173&amp;" "&amp;ФИО!BB173&amp;" "&amp;ФИО!BC173,"")</f>
        <v/>
      </c>
    </row>
    <row r="360" spans="1:27">
      <c r="A360">
        <v>172</v>
      </c>
      <c r="C360" t="str">
        <f>IF($M$1=ФИО!D174,ФИО!D174,"")</f>
        <v/>
      </c>
      <c r="D360" s="250" t="str">
        <f>IF($M$1=ФИО!D174,ФИО!G174&amp;" "&amp;ФИО!H174&amp;" "&amp;ФИО!N174&amp;" "&amp;ФИО!O174,"")</f>
        <v/>
      </c>
      <c r="Z360">
        <f>ФИО!AX174</f>
        <v>0</v>
      </c>
      <c r="AA360" s="250" t="str">
        <f>IF($M$1=ФИО!AX174,ФИО!BA174&amp;" "&amp;ФИО!BB174&amp;" "&amp;ФИО!BC174,"")</f>
        <v/>
      </c>
    </row>
    <row r="361" spans="1:27">
      <c r="A361">
        <v>173</v>
      </c>
      <c r="C361" t="str">
        <f>IF($M$1=ФИО!D175,ФИО!D175,"")</f>
        <v/>
      </c>
      <c r="D361" s="250" t="str">
        <f>IF($M$1=ФИО!D175,ФИО!G175&amp;" "&amp;ФИО!H175&amp;" "&amp;ФИО!N175&amp;" "&amp;ФИО!O175,"")</f>
        <v/>
      </c>
      <c r="Z361">
        <f>ФИО!AX175</f>
        <v>0</v>
      </c>
      <c r="AA361" s="250" t="str">
        <f>IF($M$1=ФИО!AX175,ФИО!BA175&amp;" "&amp;ФИО!BB175&amp;" "&amp;ФИО!BC175,"")</f>
        <v/>
      </c>
    </row>
    <row r="362" spans="1:27">
      <c r="A362">
        <v>174</v>
      </c>
      <c r="C362" t="str">
        <f>IF($M$1=ФИО!D176,ФИО!D176,"")</f>
        <v/>
      </c>
      <c r="D362" s="250" t="str">
        <f>IF($M$1=ФИО!D176,ФИО!G176&amp;" "&amp;ФИО!H176&amp;" "&amp;ФИО!N176&amp;" "&amp;ФИО!O176,"")</f>
        <v/>
      </c>
      <c r="Z362">
        <f>ФИО!AX176</f>
        <v>0</v>
      </c>
      <c r="AA362" s="250" t="str">
        <f>IF($M$1=ФИО!AX176,ФИО!BA176&amp;" "&amp;ФИО!BB176&amp;" "&amp;ФИО!BC176,"")</f>
        <v/>
      </c>
    </row>
    <row r="363" spans="1:27">
      <c r="A363">
        <v>175</v>
      </c>
      <c r="C363" t="str">
        <f>IF($M$1=ФИО!D177,ФИО!D177,"")</f>
        <v/>
      </c>
      <c r="D363" s="250" t="str">
        <f>IF($M$1=ФИО!D177,ФИО!G177&amp;" "&amp;ФИО!H177&amp;" "&amp;ФИО!N177&amp;" "&amp;ФИО!O177,"")</f>
        <v/>
      </c>
      <c r="Z363">
        <f>ФИО!AX177</f>
        <v>0</v>
      </c>
      <c r="AA363" s="250" t="str">
        <f>IF($M$1=ФИО!AX177,ФИО!BA177&amp;" "&amp;ФИО!BB177&amp;" "&amp;ФИО!BC177,"")</f>
        <v/>
      </c>
    </row>
    <row r="364" spans="1:27">
      <c r="A364">
        <v>176</v>
      </c>
      <c r="C364" t="str">
        <f>IF($M$1=ФИО!D178,ФИО!D178,"")</f>
        <v/>
      </c>
      <c r="D364" s="250" t="str">
        <f>IF($M$1=ФИО!D178,ФИО!G178&amp;" "&amp;ФИО!H178&amp;" "&amp;ФИО!N178&amp;" "&amp;ФИО!O178,"")</f>
        <v/>
      </c>
      <c r="Z364">
        <f>ФИО!AX178</f>
        <v>0</v>
      </c>
      <c r="AA364" s="250" t="str">
        <f>IF($M$1=ФИО!AX178,ФИО!BA178&amp;" "&amp;ФИО!BB178&amp;" "&amp;ФИО!BC178,"")</f>
        <v/>
      </c>
    </row>
    <row r="365" spans="1:27">
      <c r="A365">
        <v>177</v>
      </c>
      <c r="C365" t="str">
        <f>IF($M$1=ФИО!D179,ФИО!D179,"")</f>
        <v/>
      </c>
      <c r="D365" s="250" t="str">
        <f>IF($M$1=ФИО!D179,ФИО!G179&amp;" "&amp;ФИО!H179&amp;" "&amp;ФИО!N179&amp;" "&amp;ФИО!O179,"")</f>
        <v/>
      </c>
      <c r="Z365">
        <f>ФИО!AX179</f>
        <v>0</v>
      </c>
      <c r="AA365" s="250" t="str">
        <f>IF($M$1=ФИО!AX179,ФИО!BA179&amp;" "&amp;ФИО!BB179&amp;" "&amp;ФИО!BC179,"")</f>
        <v/>
      </c>
    </row>
    <row r="366" spans="1:27">
      <c r="A366">
        <v>178</v>
      </c>
      <c r="C366" t="str">
        <f>IF($M$1=ФИО!D180,ФИО!D180,"")</f>
        <v/>
      </c>
      <c r="D366" s="250" t="str">
        <f>IF($M$1=ФИО!D180,ФИО!G180&amp;" "&amp;ФИО!H180&amp;" "&amp;ФИО!N180&amp;" "&amp;ФИО!O180,"")</f>
        <v/>
      </c>
      <c r="Z366">
        <f>ФИО!AX180</f>
        <v>0</v>
      </c>
      <c r="AA366" s="250" t="str">
        <f>IF($M$1=ФИО!AX180,ФИО!BA180&amp;" "&amp;ФИО!BB180&amp;" "&amp;ФИО!BC180,"")</f>
        <v/>
      </c>
    </row>
    <row r="367" spans="1:27">
      <c r="A367">
        <v>179</v>
      </c>
      <c r="C367" t="str">
        <f>IF($M$1=ФИО!D181,ФИО!D181,"")</f>
        <v/>
      </c>
      <c r="D367" s="250" t="str">
        <f>IF($M$1=ФИО!D181,ФИО!G181&amp;" "&amp;ФИО!H181&amp;" "&amp;ФИО!N181&amp;" "&amp;ФИО!O181,"")</f>
        <v/>
      </c>
      <c r="Z367">
        <f>ФИО!AX181</f>
        <v>0</v>
      </c>
      <c r="AA367" s="250" t="str">
        <f>IF($M$1=ФИО!AX181,ФИО!BA181&amp;" "&amp;ФИО!BB181&amp;" "&amp;ФИО!BC181,"")</f>
        <v/>
      </c>
    </row>
    <row r="368" spans="1:27">
      <c r="A368">
        <v>180</v>
      </c>
      <c r="C368" t="str">
        <f>IF($M$1=ФИО!D182,ФИО!D182,"")</f>
        <v/>
      </c>
      <c r="D368" s="250" t="str">
        <f>IF($M$1=ФИО!D182,ФИО!G182&amp;" "&amp;ФИО!H182&amp;" "&amp;ФИО!N182&amp;" "&amp;ФИО!O182,"")</f>
        <v/>
      </c>
      <c r="Z368">
        <f>ФИО!AX182</f>
        <v>0</v>
      </c>
      <c r="AA368" s="250" t="str">
        <f>IF($M$1=ФИО!AX182,ФИО!BA182&amp;" "&amp;ФИО!BB182&amp;" "&amp;ФИО!BC182,"")</f>
        <v/>
      </c>
    </row>
    <row r="369" spans="1:27">
      <c r="A369">
        <v>181</v>
      </c>
      <c r="C369" t="str">
        <f>IF($M$1=ФИО!D183,ФИО!D183,"")</f>
        <v/>
      </c>
      <c r="D369" s="250" t="str">
        <f>IF($M$1=ФИО!D183,ФИО!G183&amp;" "&amp;ФИО!H183&amp;" "&amp;ФИО!N183&amp;" "&amp;ФИО!O183,"")</f>
        <v/>
      </c>
      <c r="Z369">
        <f>ФИО!AX183</f>
        <v>0</v>
      </c>
      <c r="AA369" s="250" t="str">
        <f>IF($M$1=ФИО!AX183,ФИО!BA183&amp;" "&amp;ФИО!BB183&amp;" "&amp;ФИО!BC183,"")</f>
        <v/>
      </c>
    </row>
    <row r="370" spans="1:27">
      <c r="A370">
        <v>182</v>
      </c>
      <c r="C370" t="str">
        <f>IF($M$1=ФИО!D184,ФИО!D184,"")</f>
        <v/>
      </c>
      <c r="D370" s="250" t="str">
        <f>IF($M$1=ФИО!D184,ФИО!G184&amp;" "&amp;ФИО!H184&amp;" "&amp;ФИО!N184&amp;" "&amp;ФИО!O184,"")</f>
        <v/>
      </c>
      <c r="Z370">
        <f>ФИО!AX184</f>
        <v>0</v>
      </c>
      <c r="AA370" s="250" t="str">
        <f>IF($M$1=ФИО!AX184,ФИО!BA184&amp;" "&amp;ФИО!BB184&amp;" "&amp;ФИО!BC184,"")</f>
        <v/>
      </c>
    </row>
    <row r="371" spans="1:27">
      <c r="A371">
        <v>183</v>
      </c>
      <c r="C371" t="str">
        <f>IF($M$1=ФИО!D185,ФИО!D185,"")</f>
        <v/>
      </c>
      <c r="D371" s="250" t="str">
        <f>IF($M$1=ФИО!D185,ФИО!G185&amp;" "&amp;ФИО!H185&amp;" "&amp;ФИО!N185&amp;" "&amp;ФИО!O185,"")</f>
        <v/>
      </c>
      <c r="Z371">
        <f>ФИО!AX185</f>
        <v>0</v>
      </c>
      <c r="AA371" s="250" t="str">
        <f>IF($M$1=ФИО!AX185,ФИО!BA185&amp;" "&amp;ФИО!BB185&amp;" "&amp;ФИО!BC185,"")</f>
        <v/>
      </c>
    </row>
    <row r="372" spans="1:27">
      <c r="A372">
        <v>184</v>
      </c>
      <c r="C372" t="str">
        <f>IF($M$1=ФИО!D186,ФИО!D186,"")</f>
        <v/>
      </c>
      <c r="D372" s="250" t="str">
        <f>IF($M$1=ФИО!D186,ФИО!G186&amp;" "&amp;ФИО!H186&amp;" "&amp;ФИО!N186&amp;" "&amp;ФИО!O186,"")</f>
        <v/>
      </c>
      <c r="Z372">
        <f>ФИО!AX186</f>
        <v>0</v>
      </c>
      <c r="AA372" s="250" t="str">
        <f>IF($M$1=ФИО!AX186,ФИО!BA186&amp;" "&amp;ФИО!BB186&amp;" "&amp;ФИО!BC186,"")</f>
        <v/>
      </c>
    </row>
    <row r="373" spans="1:27">
      <c r="A373">
        <v>185</v>
      </c>
      <c r="C373" t="str">
        <f>IF($M$1=ФИО!D187,ФИО!D187,"")</f>
        <v/>
      </c>
      <c r="D373" s="250" t="str">
        <f>IF($M$1=ФИО!D187,ФИО!G187&amp;" "&amp;ФИО!H187&amp;" "&amp;ФИО!N187&amp;" "&amp;ФИО!O187,"")</f>
        <v/>
      </c>
      <c r="Z373">
        <f>ФИО!AX187</f>
        <v>0</v>
      </c>
      <c r="AA373" s="250" t="str">
        <f>IF($M$1=ФИО!AX187,ФИО!BA187&amp;" "&amp;ФИО!BB187&amp;" "&amp;ФИО!BC187,"")</f>
        <v/>
      </c>
    </row>
    <row r="374" spans="1:27">
      <c r="A374">
        <v>186</v>
      </c>
      <c r="C374" t="str">
        <f>IF($M$1=ФИО!D188,ФИО!D188,"")</f>
        <v/>
      </c>
      <c r="D374" s="250" t="str">
        <f>IF($M$1=ФИО!D188,ФИО!G188&amp;" "&amp;ФИО!H188&amp;" "&amp;ФИО!N188&amp;" "&amp;ФИО!O188,"")</f>
        <v/>
      </c>
      <c r="Z374">
        <f>ФИО!AX188</f>
        <v>0</v>
      </c>
      <c r="AA374" s="250" t="str">
        <f>IF($M$1=ФИО!AX188,ФИО!BA188&amp;" "&amp;ФИО!BB188&amp;" "&amp;ФИО!BC188,"")</f>
        <v/>
      </c>
    </row>
    <row r="375" spans="1:27">
      <c r="A375">
        <v>187</v>
      </c>
      <c r="C375" t="str">
        <f>IF($M$1=ФИО!D189,ФИО!D189,"")</f>
        <v/>
      </c>
      <c r="D375" s="250" t="str">
        <f>IF($M$1=ФИО!D189,ФИО!G189&amp;" "&amp;ФИО!H189&amp;" "&amp;ФИО!N189&amp;" "&amp;ФИО!O189,"")</f>
        <v/>
      </c>
      <c r="Z375">
        <f>ФИО!AX189</f>
        <v>0</v>
      </c>
      <c r="AA375" s="250" t="str">
        <f>IF($M$1=ФИО!AX189,ФИО!BA189&amp;" "&amp;ФИО!BB189&amp;" "&amp;ФИО!BC189,"")</f>
        <v/>
      </c>
    </row>
    <row r="376" spans="1:27">
      <c r="A376">
        <v>188</v>
      </c>
      <c r="C376" t="str">
        <f>IF($M$1=ФИО!D190,ФИО!D190,"")</f>
        <v/>
      </c>
      <c r="D376" s="250" t="str">
        <f>IF($M$1=ФИО!D190,ФИО!G190&amp;" "&amp;ФИО!H190&amp;" "&amp;ФИО!N190&amp;" "&amp;ФИО!O190,"")</f>
        <v/>
      </c>
      <c r="Z376">
        <f>ФИО!AX190</f>
        <v>0</v>
      </c>
      <c r="AA376" s="250" t="str">
        <f>IF($M$1=ФИО!AX190,ФИО!BA190&amp;" "&amp;ФИО!BB190&amp;" "&amp;ФИО!BC190,"")</f>
        <v/>
      </c>
    </row>
    <row r="377" spans="1:27">
      <c r="A377">
        <v>189</v>
      </c>
      <c r="C377" t="str">
        <f>IF($M$1=ФИО!D191,ФИО!D191,"")</f>
        <v/>
      </c>
      <c r="D377" s="250" t="str">
        <f>IF($M$1=ФИО!D191,ФИО!G191&amp;" "&amp;ФИО!H191&amp;" "&amp;ФИО!N191&amp;" "&amp;ФИО!O191,"")</f>
        <v/>
      </c>
      <c r="Z377">
        <f>ФИО!AX191</f>
        <v>0</v>
      </c>
      <c r="AA377" s="250" t="str">
        <f>IF($M$1=ФИО!AX191,ФИО!BA191&amp;" "&amp;ФИО!BB191&amp;" "&amp;ФИО!BC191,"")</f>
        <v/>
      </c>
    </row>
    <row r="378" spans="1:27">
      <c r="A378">
        <v>190</v>
      </c>
      <c r="C378" t="str">
        <f>IF($M$1=ФИО!D192,ФИО!D192,"")</f>
        <v/>
      </c>
      <c r="D378" s="250" t="str">
        <f>IF($M$1=ФИО!D192,ФИО!G192&amp;" "&amp;ФИО!H192&amp;" "&amp;ФИО!N192&amp;" "&amp;ФИО!O192,"")</f>
        <v/>
      </c>
      <c r="Z378">
        <f>ФИО!AX192</f>
        <v>0</v>
      </c>
      <c r="AA378" s="250" t="str">
        <f>IF($M$1=ФИО!AX192,ФИО!BA192&amp;" "&amp;ФИО!BB192&amp;" "&amp;ФИО!BC192,"")</f>
        <v/>
      </c>
    </row>
    <row r="379" spans="1:27">
      <c r="A379">
        <v>191</v>
      </c>
      <c r="C379" t="str">
        <f>IF($M$1=ФИО!D193,ФИО!D193,"")</f>
        <v/>
      </c>
      <c r="D379" s="250" t="str">
        <f>IF($M$1=ФИО!D193,ФИО!G193&amp;" "&amp;ФИО!H193&amp;" "&amp;ФИО!N193&amp;" "&amp;ФИО!O193,"")</f>
        <v/>
      </c>
      <c r="Z379">
        <f>ФИО!AX193</f>
        <v>0</v>
      </c>
      <c r="AA379" s="250" t="str">
        <f>IF($M$1=ФИО!AX193,ФИО!BA193&amp;" "&amp;ФИО!BB193&amp;" "&amp;ФИО!BC193,"")</f>
        <v/>
      </c>
    </row>
    <row r="380" spans="1:27">
      <c r="A380">
        <v>192</v>
      </c>
      <c r="C380" t="str">
        <f>IF($M$1=ФИО!D194,ФИО!D194,"")</f>
        <v/>
      </c>
      <c r="D380" s="250" t="str">
        <f>IF($M$1=ФИО!D194,ФИО!G194&amp;" "&amp;ФИО!H194&amp;" "&amp;ФИО!N194&amp;" "&amp;ФИО!O194,"")</f>
        <v/>
      </c>
      <c r="Z380">
        <f>ФИО!AX194</f>
        <v>0</v>
      </c>
      <c r="AA380" s="250" t="str">
        <f>IF($M$1=ФИО!AX194,ФИО!BA194&amp;" "&amp;ФИО!BB194&amp;" "&amp;ФИО!BC194,"")</f>
        <v/>
      </c>
    </row>
    <row r="381" spans="1:27">
      <c r="A381">
        <v>193</v>
      </c>
      <c r="C381" t="str">
        <f>IF($M$1=ФИО!D195,ФИО!D195,"")</f>
        <v/>
      </c>
      <c r="D381" s="250" t="str">
        <f>IF($M$1=ФИО!D195,ФИО!G195&amp;" "&amp;ФИО!H195&amp;" "&amp;ФИО!N195&amp;" "&amp;ФИО!O195,"")</f>
        <v/>
      </c>
      <c r="Z381">
        <f>ФИО!AX195</f>
        <v>0</v>
      </c>
      <c r="AA381" s="250" t="str">
        <f>IF($M$1=ФИО!AX195,ФИО!BA195&amp;" "&amp;ФИО!BB195&amp;" "&amp;ФИО!BC195,"")</f>
        <v/>
      </c>
    </row>
    <row r="382" spans="1:27">
      <c r="A382">
        <v>194</v>
      </c>
      <c r="C382" t="str">
        <f>IF($M$1=ФИО!D196,ФИО!D196,"")</f>
        <v/>
      </c>
      <c r="D382" s="250" t="str">
        <f>IF($M$1=ФИО!D196,ФИО!G196&amp;" "&amp;ФИО!H196&amp;" "&amp;ФИО!N196&amp;" "&amp;ФИО!O196,"")</f>
        <v/>
      </c>
      <c r="Z382">
        <f>ФИО!AX196</f>
        <v>0</v>
      </c>
      <c r="AA382" s="250" t="str">
        <f>IF($M$1=ФИО!AX196,ФИО!BA196&amp;" "&amp;ФИО!BB196&amp;" "&amp;ФИО!BC196,"")</f>
        <v/>
      </c>
    </row>
    <row r="383" spans="1:27">
      <c r="A383">
        <v>195</v>
      </c>
      <c r="C383" t="str">
        <f>IF($M$1=ФИО!D197,ФИО!D197,"")</f>
        <v/>
      </c>
      <c r="D383" s="250" t="str">
        <f>IF($M$1=ФИО!D197,ФИО!G197&amp;" "&amp;ФИО!H197&amp;" "&amp;ФИО!N197&amp;" "&amp;ФИО!O197,"")</f>
        <v/>
      </c>
      <c r="Z383">
        <f>ФИО!AX197</f>
        <v>0</v>
      </c>
      <c r="AA383" s="250" t="str">
        <f>IF($M$1=ФИО!AX197,ФИО!BA197&amp;" "&amp;ФИО!BB197&amp;" "&amp;ФИО!BC197,"")</f>
        <v/>
      </c>
    </row>
    <row r="384" spans="1:27">
      <c r="A384">
        <v>196</v>
      </c>
      <c r="C384" t="str">
        <f>IF($M$1=ФИО!D198,ФИО!D198,"")</f>
        <v/>
      </c>
      <c r="D384" s="250" t="str">
        <f>IF($M$1=ФИО!D198,ФИО!G198&amp;" "&amp;ФИО!H198&amp;" "&amp;ФИО!N198&amp;" "&amp;ФИО!O198,"")</f>
        <v/>
      </c>
      <c r="Z384">
        <f>ФИО!AX198</f>
        <v>0</v>
      </c>
      <c r="AA384" s="250" t="str">
        <f>IF($M$1=ФИО!AX198,ФИО!BA198&amp;" "&amp;ФИО!BB198&amp;" "&amp;ФИО!BC198,"")</f>
        <v/>
      </c>
    </row>
    <row r="385" spans="1:27">
      <c r="A385">
        <v>197</v>
      </c>
      <c r="C385" t="str">
        <f>IF($M$1=ФИО!D199,ФИО!D199,"")</f>
        <v/>
      </c>
      <c r="D385" s="250" t="str">
        <f>IF($M$1=ФИО!D199,ФИО!G199&amp;" "&amp;ФИО!H199&amp;" "&amp;ФИО!N199&amp;" "&amp;ФИО!O199,"")</f>
        <v/>
      </c>
      <c r="Z385">
        <f>ФИО!AX199</f>
        <v>0</v>
      </c>
      <c r="AA385" s="250" t="str">
        <f>IF($M$1=ФИО!AX199,ФИО!BA199&amp;" "&amp;ФИО!BB199&amp;" "&amp;ФИО!BC199,"")</f>
        <v/>
      </c>
    </row>
    <row r="386" spans="1:27">
      <c r="A386">
        <v>198</v>
      </c>
      <c r="C386" t="str">
        <f>IF($M$1=ФИО!D200,ФИО!D200,"")</f>
        <v/>
      </c>
      <c r="D386" s="250" t="str">
        <f>IF($M$1=ФИО!D200,ФИО!G200&amp;" "&amp;ФИО!H200&amp;" "&amp;ФИО!N200&amp;" "&amp;ФИО!O200,"")</f>
        <v/>
      </c>
      <c r="Z386">
        <f>ФИО!AX200</f>
        <v>0</v>
      </c>
      <c r="AA386" s="250" t="str">
        <f>IF($M$1=ФИО!AX200,ФИО!BA200&amp;" "&amp;ФИО!BB200&amp;" "&amp;ФИО!BC200,"")</f>
        <v/>
      </c>
    </row>
    <row r="387" spans="1:27">
      <c r="A387">
        <v>199</v>
      </c>
      <c r="C387" t="str">
        <f>IF($M$1=ФИО!D201,ФИО!D201,"")</f>
        <v/>
      </c>
      <c r="D387" s="250" t="str">
        <f>IF($M$1=ФИО!D201,ФИО!G201&amp;" "&amp;ФИО!H201&amp;" "&amp;ФИО!N201&amp;" "&amp;ФИО!O201,"")</f>
        <v/>
      </c>
      <c r="Z387">
        <f>ФИО!AX201</f>
        <v>0</v>
      </c>
      <c r="AA387" s="250" t="str">
        <f>IF($M$1=ФИО!AX201,ФИО!BA201&amp;" "&amp;ФИО!BB201&amp;" "&amp;ФИО!BC201,"")</f>
        <v/>
      </c>
    </row>
    <row r="388" spans="1:27">
      <c r="A388">
        <v>200</v>
      </c>
      <c r="C388" t="str">
        <f>IF($M$1=ФИО!D202,ФИО!D202,"")</f>
        <v/>
      </c>
      <c r="D388" s="250" t="str">
        <f>IF($M$1=ФИО!D202,ФИО!G202&amp;" "&amp;ФИО!H202&amp;" "&amp;ФИО!N202&amp;" "&amp;ФИО!O202,"")</f>
        <v/>
      </c>
      <c r="Z388">
        <f>ФИО!AX202</f>
        <v>0</v>
      </c>
      <c r="AA388" s="250" t="str">
        <f>IF($M$1=ФИО!AX202,ФИО!BA202&amp;" "&amp;ФИО!BB202&amp;" "&amp;ФИО!BC202,"")</f>
        <v/>
      </c>
    </row>
  </sheetData>
  <mergeCells count="43">
    <mergeCell ref="C82:P82"/>
    <mergeCell ref="E11:F11"/>
    <mergeCell ref="G11:H11"/>
    <mergeCell ref="I11:J11"/>
    <mergeCell ref="K11:L11"/>
    <mergeCell ref="E14:F14"/>
    <mergeCell ref="G14:H14"/>
    <mergeCell ref="I14:J14"/>
    <mergeCell ref="K14:L14"/>
    <mergeCell ref="E18:F18"/>
    <mergeCell ref="G18:H18"/>
    <mergeCell ref="K18:L18"/>
    <mergeCell ref="I18:J18"/>
    <mergeCell ref="G21:H21"/>
    <mergeCell ref="I21:J21"/>
    <mergeCell ref="E31:F31"/>
    <mergeCell ref="G31:H31"/>
    <mergeCell ref="I31:J31"/>
    <mergeCell ref="K31:L31"/>
    <mergeCell ref="E37:F37"/>
    <mergeCell ref="G37:H37"/>
    <mergeCell ref="I37:J37"/>
    <mergeCell ref="K37:L37"/>
    <mergeCell ref="E28:F28"/>
    <mergeCell ref="G28:H28"/>
    <mergeCell ref="I28:J28"/>
    <mergeCell ref="K28:L28"/>
    <mergeCell ref="M1:M2"/>
    <mergeCell ref="D1:L1"/>
    <mergeCell ref="K21:L21"/>
    <mergeCell ref="E25:F25"/>
    <mergeCell ref="G25:H25"/>
    <mergeCell ref="I25:J25"/>
    <mergeCell ref="K25:L25"/>
    <mergeCell ref="E21:F21"/>
    <mergeCell ref="E40:F40"/>
    <mergeCell ref="G40:H40"/>
    <mergeCell ref="I40:J40"/>
    <mergeCell ref="K40:L40"/>
    <mergeCell ref="E34:F34"/>
    <mergeCell ref="G34:H34"/>
    <mergeCell ref="I34:J34"/>
    <mergeCell ref="K34:L3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topLeftCell="G1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5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7" customWidth="1"/>
    <col min="51" max="51" width="2.28515625" style="337" customWidth="1"/>
    <col min="52" max="53" width="2.5703125" style="337" customWidth="1"/>
    <col min="54" max="54" width="3" style="337" customWidth="1"/>
    <col min="55" max="55" width="4.85546875" style="337" customWidth="1"/>
  </cols>
  <sheetData>
    <row r="1" spans="1:55" ht="15" customHeight="1">
      <c r="D1" s="540" t="str">
        <f>Установки!$C$3&amp;"  "&amp;Установки!$C$4</f>
        <v>Первенства РБ U-21 по дзюдо  среди юниоров</v>
      </c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0" t="s">
        <v>279</v>
      </c>
      <c r="E3" s="348">
        <v>1</v>
      </c>
      <c r="F3" s="348"/>
      <c r="G3" s="348"/>
      <c r="H3" s="349"/>
      <c r="I3" s="350">
        <v>10</v>
      </c>
      <c r="J3" s="356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62">
        <v>30</v>
      </c>
      <c r="AK3" s="563"/>
      <c r="AL3" s="564"/>
      <c r="AO3" s="2" t="s">
        <v>279</v>
      </c>
      <c r="AP3">
        <v>1</v>
      </c>
      <c r="AW3">
        <v>1</v>
      </c>
      <c r="AX3" s="360"/>
      <c r="AY3" s="348"/>
      <c r="AZ3" s="348"/>
      <c r="BA3" s="348"/>
      <c r="BB3" s="349"/>
      <c r="BC3" s="350"/>
    </row>
    <row r="4" spans="1:55" ht="17.25" customHeight="1" thickBot="1">
      <c r="A4" t="s">
        <v>121</v>
      </c>
      <c r="B4" s="149">
        <v>33</v>
      </c>
      <c r="C4" s="82">
        <v>33</v>
      </c>
      <c r="D4" s="361" t="s">
        <v>280</v>
      </c>
      <c r="E4" s="352"/>
      <c r="F4" s="352">
        <v>1</v>
      </c>
      <c r="G4" s="352">
        <v>2</v>
      </c>
      <c r="H4" s="353">
        <v>3</v>
      </c>
      <c r="I4" s="354">
        <v>0</v>
      </c>
      <c r="J4" s="357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65"/>
      <c r="AK4" s="542"/>
      <c r="AL4" s="566"/>
      <c r="AO4" s="251" t="s">
        <v>280</v>
      </c>
      <c r="AP4">
        <v>2</v>
      </c>
      <c r="AW4">
        <v>33</v>
      </c>
      <c r="AX4" s="361"/>
      <c r="AY4" s="352"/>
      <c r="AZ4" s="352"/>
      <c r="BA4" s="352"/>
      <c r="BB4" s="353"/>
      <c r="BC4" s="354"/>
    </row>
    <row r="5" spans="1:55" ht="17.25" customHeight="1" thickBot="1">
      <c r="B5" s="150">
        <v>13</v>
      </c>
      <c r="C5" s="82">
        <v>17</v>
      </c>
      <c r="D5" s="360" t="s">
        <v>281</v>
      </c>
      <c r="E5" s="348"/>
      <c r="F5" s="348"/>
      <c r="G5" s="348"/>
      <c r="H5" s="349"/>
      <c r="I5" s="350">
        <v>0</v>
      </c>
      <c r="J5" s="356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0"/>
      <c r="AY5" s="348"/>
      <c r="AZ5" s="348"/>
      <c r="BA5" s="348"/>
      <c r="BB5" s="349"/>
      <c r="BC5" s="350"/>
    </row>
    <row r="6" spans="1:55" ht="17.25" customHeight="1" thickBot="1">
      <c r="B6" s="149">
        <v>49</v>
      </c>
      <c r="C6" s="82">
        <v>49</v>
      </c>
      <c r="D6" s="361" t="s">
        <v>282</v>
      </c>
      <c r="E6" s="352"/>
      <c r="F6" s="352"/>
      <c r="G6" s="352"/>
      <c r="H6" s="353"/>
      <c r="I6" s="354">
        <v>7</v>
      </c>
      <c r="J6" s="357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1"/>
      <c r="AY6" s="352"/>
      <c r="AZ6" s="352"/>
      <c r="BA6" s="352"/>
      <c r="BB6" s="353"/>
      <c r="BC6" s="354"/>
    </row>
    <row r="7" spans="1:55" ht="17.25" customHeight="1" thickBot="1">
      <c r="B7" s="148">
        <v>17</v>
      </c>
      <c r="C7" s="82">
        <v>9</v>
      </c>
      <c r="D7" s="360" t="s">
        <v>283</v>
      </c>
      <c r="E7" s="348"/>
      <c r="F7" s="348"/>
      <c r="G7" s="348"/>
      <c r="H7" s="349"/>
      <c r="I7" s="350">
        <v>5</v>
      </c>
      <c r="J7" s="356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0"/>
      <c r="AY7" s="348"/>
      <c r="AZ7" s="348"/>
      <c r="BA7" s="348"/>
      <c r="BB7" s="349"/>
      <c r="BC7" s="350"/>
    </row>
    <row r="8" spans="1:55" ht="17.25" customHeight="1" thickBot="1">
      <c r="B8" s="149">
        <v>41</v>
      </c>
      <c r="C8" s="82">
        <v>41</v>
      </c>
      <c r="D8" s="361" t="s">
        <v>284</v>
      </c>
      <c r="E8" s="352"/>
      <c r="F8" s="352"/>
      <c r="G8" s="352"/>
      <c r="H8" s="353"/>
      <c r="I8" s="354">
        <v>0</v>
      </c>
      <c r="J8" s="357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1"/>
      <c r="AY8" s="352"/>
      <c r="AZ8" s="352"/>
      <c r="BA8" s="352"/>
      <c r="BB8" s="353"/>
      <c r="BC8" s="354"/>
    </row>
    <row r="9" spans="1:55" ht="17.25" customHeight="1" thickBot="1">
      <c r="B9" s="150">
        <v>6</v>
      </c>
      <c r="C9" s="82">
        <v>25</v>
      </c>
      <c r="D9" s="360" t="s">
        <v>285</v>
      </c>
      <c r="E9" s="348"/>
      <c r="F9" s="348"/>
      <c r="G9" s="348"/>
      <c r="H9" s="349"/>
      <c r="I9" s="350">
        <v>5</v>
      </c>
      <c r="J9" s="356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0"/>
      <c r="AY9" s="348"/>
      <c r="AZ9" s="348"/>
      <c r="BA9" s="348"/>
      <c r="BB9" s="349"/>
      <c r="BC9" s="350"/>
    </row>
    <row r="10" spans="1:55" ht="17.25" customHeight="1" thickBot="1">
      <c r="B10" s="149">
        <v>57</v>
      </c>
      <c r="C10" s="82">
        <v>57</v>
      </c>
      <c r="D10" s="361" t="s">
        <v>286</v>
      </c>
      <c r="E10" s="352"/>
      <c r="F10" s="352"/>
      <c r="G10" s="352"/>
      <c r="H10" s="353"/>
      <c r="I10" s="354">
        <v>0</v>
      </c>
      <c r="J10" s="357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1"/>
      <c r="AY10" s="352"/>
      <c r="AZ10" s="352"/>
      <c r="BA10" s="352"/>
      <c r="BB10" s="353"/>
      <c r="BC10" s="354"/>
    </row>
    <row r="11" spans="1:55" ht="17.25" customHeight="1" thickBot="1">
      <c r="B11" s="148">
        <v>27</v>
      </c>
      <c r="C11" s="82">
        <v>5</v>
      </c>
      <c r="D11" s="360" t="s">
        <v>287</v>
      </c>
      <c r="E11" s="348"/>
      <c r="F11" s="348"/>
      <c r="G11" s="348"/>
      <c r="H11" s="349"/>
      <c r="I11" s="350">
        <v>10</v>
      </c>
      <c r="J11" s="356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0"/>
      <c r="AY11" s="348"/>
      <c r="AZ11" s="348"/>
      <c r="BA11" s="348"/>
      <c r="BB11" s="349"/>
      <c r="BC11" s="350"/>
    </row>
    <row r="12" spans="1:55" ht="17.25" customHeight="1" thickBot="1">
      <c r="B12" s="149">
        <v>37</v>
      </c>
      <c r="C12" s="82">
        <v>37</v>
      </c>
      <c r="D12" s="361" t="s">
        <v>288</v>
      </c>
      <c r="E12" s="352"/>
      <c r="F12" s="352"/>
      <c r="G12" s="352"/>
      <c r="H12" s="353"/>
      <c r="I12" s="354">
        <v>0</v>
      </c>
      <c r="J12" s="357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1"/>
      <c r="AY12" s="352"/>
      <c r="AZ12" s="352"/>
      <c r="BA12" s="352"/>
      <c r="BB12" s="353"/>
      <c r="BC12" s="354"/>
    </row>
    <row r="13" spans="1:55" ht="17.25" customHeight="1" thickBot="1">
      <c r="B13" s="150">
        <v>9</v>
      </c>
      <c r="C13" s="82">
        <v>21</v>
      </c>
      <c r="D13" s="360" t="s">
        <v>289</v>
      </c>
      <c r="E13" s="348">
        <v>0</v>
      </c>
      <c r="F13" s="348">
        <v>0</v>
      </c>
      <c r="G13" s="348">
        <v>0</v>
      </c>
      <c r="H13" s="349">
        <v>1</v>
      </c>
      <c r="I13" s="350">
        <v>0</v>
      </c>
      <c r="J13" s="356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0"/>
      <c r="AY13" s="348"/>
      <c r="AZ13" s="348"/>
      <c r="BA13" s="348"/>
      <c r="BB13" s="349"/>
      <c r="BC13" s="350"/>
    </row>
    <row r="14" spans="1:55" ht="17.25" customHeight="1" thickBot="1">
      <c r="B14" s="149">
        <v>53</v>
      </c>
      <c r="C14" s="82">
        <v>53</v>
      </c>
      <c r="D14" s="361" t="s">
        <v>290</v>
      </c>
      <c r="E14" s="352">
        <v>1</v>
      </c>
      <c r="F14" s="352">
        <v>0</v>
      </c>
      <c r="G14" s="352">
        <v>0</v>
      </c>
      <c r="H14" s="353">
        <v>0</v>
      </c>
      <c r="I14" s="354">
        <v>10</v>
      </c>
      <c r="J14" s="357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1"/>
      <c r="AY14" s="352"/>
      <c r="AZ14" s="352"/>
      <c r="BA14" s="352"/>
      <c r="BB14" s="353"/>
      <c r="BC14" s="354"/>
    </row>
    <row r="15" spans="1:55" ht="17.25" customHeight="1" thickBot="1">
      <c r="B15" s="148">
        <v>29</v>
      </c>
      <c r="C15" s="82">
        <v>13</v>
      </c>
      <c r="D15" s="360" t="s">
        <v>291</v>
      </c>
      <c r="E15" s="348"/>
      <c r="F15" s="348"/>
      <c r="G15" s="348"/>
      <c r="H15" s="349"/>
      <c r="I15" s="350">
        <v>0</v>
      </c>
      <c r="J15" s="356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0"/>
      <c r="AY15" s="348"/>
      <c r="AZ15" s="348"/>
      <c r="BA15" s="348"/>
      <c r="BB15" s="349"/>
      <c r="BC15" s="350"/>
    </row>
    <row r="16" spans="1:55" ht="17.25" customHeight="1" thickBot="1">
      <c r="B16" s="149">
        <v>45</v>
      </c>
      <c r="C16" s="82">
        <v>45</v>
      </c>
      <c r="D16" s="361" t="s">
        <v>292</v>
      </c>
      <c r="E16" s="352"/>
      <c r="F16" s="352"/>
      <c r="G16" s="352"/>
      <c r="H16" s="353"/>
      <c r="I16" s="354">
        <v>5</v>
      </c>
      <c r="J16" s="357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1"/>
      <c r="AY16" s="352"/>
      <c r="AZ16" s="352"/>
      <c r="BA16" s="352"/>
      <c r="BB16" s="353"/>
      <c r="BC16" s="354"/>
    </row>
    <row r="17" spans="1:55" ht="17.25" customHeight="1" thickBot="1">
      <c r="B17" s="150">
        <v>3</v>
      </c>
      <c r="C17" s="82">
        <v>29</v>
      </c>
      <c r="D17" s="360" t="s">
        <v>293</v>
      </c>
      <c r="E17" s="348"/>
      <c r="F17" s="348"/>
      <c r="G17" s="348"/>
      <c r="H17" s="349"/>
      <c r="I17" s="350">
        <v>10</v>
      </c>
      <c r="J17" s="356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0"/>
      <c r="AY17" s="348"/>
      <c r="AZ17" s="348"/>
      <c r="BA17" s="348"/>
      <c r="BB17" s="349"/>
      <c r="BC17" s="350"/>
    </row>
    <row r="18" spans="1:55" ht="17.25" customHeight="1" thickBot="1">
      <c r="B18" s="149">
        <v>61</v>
      </c>
      <c r="C18" s="82">
        <v>61</v>
      </c>
      <c r="D18" s="361" t="s">
        <v>294</v>
      </c>
      <c r="E18" s="352"/>
      <c r="F18" s="352"/>
      <c r="G18" s="352"/>
      <c r="H18" s="353"/>
      <c r="I18" s="354">
        <v>0</v>
      </c>
      <c r="J18" s="357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1"/>
      <c r="AY18" s="352"/>
      <c r="AZ18" s="352"/>
      <c r="BA18" s="352"/>
      <c r="BB18" s="353"/>
      <c r="BC18" s="354"/>
    </row>
    <row r="19" spans="1:55" ht="17.25" customHeight="1" thickBot="1">
      <c r="B19" s="148">
        <v>23</v>
      </c>
      <c r="C19" s="82">
        <v>3</v>
      </c>
      <c r="D19" s="360" t="s">
        <v>295</v>
      </c>
      <c r="E19" s="348"/>
      <c r="F19" s="348"/>
      <c r="G19" s="348"/>
      <c r="H19" s="349"/>
      <c r="I19" s="350">
        <v>10</v>
      </c>
      <c r="J19" s="356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0"/>
      <c r="AY19" s="348"/>
      <c r="AZ19" s="348"/>
      <c r="BA19" s="348"/>
      <c r="BB19" s="349"/>
      <c r="BC19" s="350"/>
    </row>
    <row r="20" spans="1:55" ht="17.25" customHeight="1" thickBot="1">
      <c r="A20" t="s">
        <v>121</v>
      </c>
      <c r="B20" s="149">
        <v>35</v>
      </c>
      <c r="C20" s="82">
        <v>35</v>
      </c>
      <c r="D20" s="361" t="s">
        <v>296</v>
      </c>
      <c r="E20" s="352"/>
      <c r="F20" s="352"/>
      <c r="G20" s="352"/>
      <c r="H20" s="353"/>
      <c r="I20" s="354">
        <v>0</v>
      </c>
      <c r="J20" s="357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1"/>
      <c r="AY20" s="352"/>
      <c r="AZ20" s="352"/>
      <c r="BA20" s="352"/>
      <c r="BB20" s="353"/>
      <c r="BC20" s="354"/>
    </row>
    <row r="21" spans="1:55" ht="17.25" customHeight="1" thickBot="1">
      <c r="B21" s="150">
        <v>15</v>
      </c>
      <c r="C21" s="82">
        <v>19</v>
      </c>
      <c r="D21" s="360" t="s">
        <v>297</v>
      </c>
      <c r="E21" s="348">
        <v>1</v>
      </c>
      <c r="F21" s="348"/>
      <c r="G21" s="348"/>
      <c r="H21" s="349"/>
      <c r="I21" s="350">
        <v>10</v>
      </c>
      <c r="J21" s="356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0"/>
      <c r="AY21" s="348"/>
      <c r="AZ21" s="348"/>
      <c r="BA21" s="348"/>
      <c r="BB21" s="349"/>
      <c r="BC21" s="350"/>
    </row>
    <row r="22" spans="1:55" ht="17.25" customHeight="1" thickBot="1">
      <c r="B22" s="149">
        <v>51</v>
      </c>
      <c r="C22" s="82">
        <v>51</v>
      </c>
      <c r="D22" s="361" t="s">
        <v>298</v>
      </c>
      <c r="E22" s="352">
        <v>0</v>
      </c>
      <c r="F22" s="352"/>
      <c r="G22" s="352"/>
      <c r="H22" s="353"/>
      <c r="I22" s="354">
        <v>0</v>
      </c>
      <c r="J22" s="357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1"/>
      <c r="AY22" s="352"/>
      <c r="AZ22" s="352"/>
      <c r="BA22" s="352"/>
      <c r="BB22" s="353"/>
      <c r="BC22" s="354"/>
    </row>
    <row r="23" spans="1:55" ht="17.25" customHeight="1" thickBot="1">
      <c r="B23" s="148">
        <v>19</v>
      </c>
      <c r="C23" s="82">
        <v>11</v>
      </c>
      <c r="D23" s="360" t="s">
        <v>299</v>
      </c>
      <c r="E23" s="348"/>
      <c r="F23" s="348"/>
      <c r="G23" s="348"/>
      <c r="H23" s="349"/>
      <c r="I23" s="350">
        <v>10</v>
      </c>
      <c r="J23" s="356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0"/>
      <c r="AY23" s="348"/>
      <c r="AZ23" s="348"/>
      <c r="BA23" s="348"/>
      <c r="BB23" s="349"/>
      <c r="BC23" s="350"/>
    </row>
    <row r="24" spans="1:55" ht="17.25" customHeight="1" thickBot="1">
      <c r="B24" s="149">
        <v>43</v>
      </c>
      <c r="C24" s="82">
        <v>43</v>
      </c>
      <c r="D24" s="361" t="s">
        <v>300</v>
      </c>
      <c r="E24" s="352"/>
      <c r="F24" s="352"/>
      <c r="G24" s="352"/>
      <c r="H24" s="353"/>
      <c r="I24" s="354">
        <v>0</v>
      </c>
      <c r="J24" s="357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1"/>
      <c r="AY24" s="352"/>
      <c r="AZ24" s="352"/>
      <c r="BA24" s="352"/>
      <c r="BB24" s="353"/>
      <c r="BC24" s="354"/>
    </row>
    <row r="25" spans="1:55" ht="17.25" customHeight="1" thickBot="1">
      <c r="B25" s="150">
        <v>7</v>
      </c>
      <c r="C25" s="82">
        <v>27</v>
      </c>
      <c r="D25" s="360" t="s">
        <v>301</v>
      </c>
      <c r="E25" s="348"/>
      <c r="F25" s="348"/>
      <c r="G25" s="348"/>
      <c r="H25" s="349"/>
      <c r="I25" s="350">
        <v>10</v>
      </c>
      <c r="J25" s="356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0"/>
      <c r="AY25" s="348"/>
      <c r="AZ25" s="348"/>
      <c r="BA25" s="348"/>
      <c r="BB25" s="349"/>
      <c r="BC25" s="350"/>
    </row>
    <row r="26" spans="1:55" ht="17.25" customHeight="1" thickBot="1">
      <c r="B26" s="149">
        <v>59</v>
      </c>
      <c r="C26" s="82">
        <v>59</v>
      </c>
      <c r="D26" s="361" t="s">
        <v>302</v>
      </c>
      <c r="E26" s="352"/>
      <c r="F26" s="352"/>
      <c r="G26" s="352"/>
      <c r="H26" s="353"/>
      <c r="I26" s="354">
        <v>0</v>
      </c>
      <c r="J26" s="357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1"/>
      <c r="AY26" s="352"/>
      <c r="AZ26" s="352"/>
      <c r="BA26" s="352"/>
      <c r="BB26" s="353"/>
      <c r="BC26" s="354"/>
    </row>
    <row r="27" spans="1:55" ht="17.25" customHeight="1" thickBot="1">
      <c r="B27" s="148">
        <v>26</v>
      </c>
      <c r="C27" s="82">
        <v>7</v>
      </c>
      <c r="D27" s="360" t="s">
        <v>303</v>
      </c>
      <c r="E27" s="348"/>
      <c r="F27" s="348"/>
      <c r="G27" s="348"/>
      <c r="H27" s="349"/>
      <c r="I27" s="350">
        <v>10</v>
      </c>
      <c r="J27" s="356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0"/>
      <c r="AY27" s="348"/>
      <c r="AZ27" s="348"/>
      <c r="BA27" s="348"/>
      <c r="BB27" s="349"/>
      <c r="BC27" s="350"/>
    </row>
    <row r="28" spans="1:55" ht="17.25" customHeight="1" thickBot="1">
      <c r="B28" s="149">
        <v>39</v>
      </c>
      <c r="C28" s="82">
        <v>39</v>
      </c>
      <c r="D28" s="361" t="s">
        <v>304</v>
      </c>
      <c r="E28" s="352"/>
      <c r="F28" s="352"/>
      <c r="G28" s="352"/>
      <c r="H28" s="353"/>
      <c r="I28" s="354">
        <v>0</v>
      </c>
      <c r="J28" s="357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1"/>
      <c r="AY28" s="352"/>
      <c r="AZ28" s="352"/>
      <c r="BA28" s="352"/>
      <c r="BB28" s="353"/>
      <c r="BC28" s="354"/>
    </row>
    <row r="29" spans="1:55" ht="17.25" customHeight="1" thickBot="1">
      <c r="B29" s="150">
        <v>11</v>
      </c>
      <c r="C29" s="82">
        <v>23</v>
      </c>
      <c r="D29" s="360" t="s">
        <v>305</v>
      </c>
      <c r="E29" s="348"/>
      <c r="F29" s="348"/>
      <c r="G29" s="348"/>
      <c r="H29" s="349"/>
      <c r="I29" s="350">
        <v>10</v>
      </c>
      <c r="J29" s="356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0"/>
      <c r="AY29" s="348"/>
      <c r="AZ29" s="348"/>
      <c r="BA29" s="348"/>
      <c r="BB29" s="349"/>
      <c r="BC29" s="350"/>
    </row>
    <row r="30" spans="1:55" ht="17.25" customHeight="1" thickBot="1">
      <c r="B30" s="149">
        <v>55</v>
      </c>
      <c r="C30" s="82">
        <v>55</v>
      </c>
      <c r="D30" s="361" t="s">
        <v>306</v>
      </c>
      <c r="E30" s="352"/>
      <c r="F30" s="352"/>
      <c r="G30" s="352"/>
      <c r="H30" s="353"/>
      <c r="I30" s="354">
        <v>0</v>
      </c>
      <c r="J30" s="357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1"/>
      <c r="AY30" s="352"/>
      <c r="AZ30" s="352"/>
      <c r="BA30" s="352"/>
      <c r="BB30" s="353"/>
      <c r="BC30" s="354"/>
    </row>
    <row r="31" spans="1:55" ht="17.25" customHeight="1" thickBot="1">
      <c r="B31" s="148">
        <v>31</v>
      </c>
      <c r="C31" s="82">
        <v>15</v>
      </c>
      <c r="D31" s="360" t="s">
        <v>307</v>
      </c>
      <c r="E31" s="348"/>
      <c r="F31" s="348"/>
      <c r="G31" s="348"/>
      <c r="H31" s="349"/>
      <c r="I31" s="350">
        <v>10</v>
      </c>
      <c r="J31" s="356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0"/>
      <c r="AY31" s="348"/>
      <c r="AZ31" s="348"/>
      <c r="BA31" s="348"/>
      <c r="BB31" s="349"/>
      <c r="BC31" s="350"/>
    </row>
    <row r="32" spans="1:55" ht="17.25" customHeight="1" thickBot="1">
      <c r="B32" s="149">
        <v>47</v>
      </c>
      <c r="C32" s="82">
        <v>47</v>
      </c>
      <c r="D32" s="361" t="s">
        <v>308</v>
      </c>
      <c r="E32" s="352"/>
      <c r="F32" s="352"/>
      <c r="G32" s="352"/>
      <c r="H32" s="353"/>
      <c r="I32" s="354">
        <v>0</v>
      </c>
      <c r="J32" s="357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1"/>
      <c r="AY32" s="352"/>
      <c r="AZ32" s="352"/>
      <c r="BA32" s="352"/>
      <c r="BB32" s="353"/>
      <c r="BC32" s="354"/>
    </row>
    <row r="33" spans="2:55" ht="17.25" customHeight="1" thickBot="1">
      <c r="B33" s="150">
        <v>2</v>
      </c>
      <c r="C33" s="82">
        <v>31</v>
      </c>
      <c r="D33" s="360" t="s">
        <v>309</v>
      </c>
      <c r="E33" s="348"/>
      <c r="F33" s="348"/>
      <c r="G33" s="348"/>
      <c r="H33" s="349"/>
      <c r="I33" s="350">
        <v>10</v>
      </c>
      <c r="J33" s="356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0"/>
      <c r="AY33" s="348"/>
      <c r="AZ33" s="348"/>
      <c r="BA33" s="348"/>
      <c r="BB33" s="349"/>
      <c r="BC33" s="350"/>
    </row>
    <row r="34" spans="2:55" s="82" customFormat="1" ht="17.25" customHeight="1" thickBot="1">
      <c r="B34" s="149">
        <v>63</v>
      </c>
      <c r="C34" s="82">
        <v>63</v>
      </c>
      <c r="D34" s="361" t="s">
        <v>310</v>
      </c>
      <c r="E34" s="352"/>
      <c r="F34" s="352"/>
      <c r="G34" s="352"/>
      <c r="H34" s="353"/>
      <c r="I34" s="354">
        <v>0</v>
      </c>
      <c r="J34" s="357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1"/>
      <c r="AY34" s="352"/>
      <c r="AZ34" s="352"/>
      <c r="BA34" s="352"/>
      <c r="BB34" s="353"/>
      <c r="BC34" s="354"/>
    </row>
    <row r="35" spans="2:55" s="82" customFormat="1" ht="17.25" customHeight="1" thickBot="1">
      <c r="B35" s="148">
        <v>24</v>
      </c>
      <c r="C35" s="82">
        <v>2</v>
      </c>
      <c r="D35" s="360" t="s">
        <v>311</v>
      </c>
      <c r="E35" s="348"/>
      <c r="F35" s="348"/>
      <c r="G35" s="348"/>
      <c r="H35" s="349"/>
      <c r="I35" s="350">
        <v>0</v>
      </c>
      <c r="J35" s="356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0"/>
      <c r="AY35" s="348"/>
      <c r="AZ35" s="348"/>
      <c r="BA35" s="348"/>
      <c r="BB35" s="349"/>
      <c r="BC35" s="350"/>
    </row>
    <row r="36" spans="2:55" s="82" customFormat="1" ht="17.25" customHeight="1" thickBot="1">
      <c r="B36" s="149">
        <v>34</v>
      </c>
      <c r="C36" s="82">
        <v>34</v>
      </c>
      <c r="D36" s="361" t="s">
        <v>312</v>
      </c>
      <c r="E36" s="352"/>
      <c r="F36" s="352"/>
      <c r="G36" s="352"/>
      <c r="H36" s="353"/>
      <c r="I36" s="354">
        <v>10</v>
      </c>
      <c r="J36" s="357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1"/>
      <c r="AY36" s="352"/>
      <c r="AZ36" s="352"/>
      <c r="BA36" s="352"/>
      <c r="BB36" s="353"/>
      <c r="BC36" s="354"/>
    </row>
    <row r="37" spans="2:55" s="82" customFormat="1" ht="17.25" customHeight="1" thickBot="1">
      <c r="B37" s="150">
        <v>14</v>
      </c>
      <c r="C37" s="82">
        <v>18</v>
      </c>
      <c r="D37" s="360" t="s">
        <v>313</v>
      </c>
      <c r="E37" s="348"/>
      <c r="F37" s="348"/>
      <c r="G37" s="348"/>
      <c r="H37" s="349"/>
      <c r="I37" s="350">
        <v>0</v>
      </c>
      <c r="J37" s="356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0"/>
      <c r="AY37" s="348"/>
      <c r="AZ37" s="348"/>
      <c r="BA37" s="348"/>
      <c r="BB37" s="349"/>
      <c r="BC37" s="350"/>
    </row>
    <row r="38" spans="2:55" s="82" customFormat="1" ht="17.25" customHeight="1" thickBot="1">
      <c r="B38" s="149">
        <v>50</v>
      </c>
      <c r="C38" s="82">
        <v>50</v>
      </c>
      <c r="D38" s="361" t="s">
        <v>314</v>
      </c>
      <c r="E38" s="352"/>
      <c r="F38" s="352"/>
      <c r="G38" s="352"/>
      <c r="H38" s="353"/>
      <c r="I38" s="354">
        <v>10</v>
      </c>
      <c r="J38" s="357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1"/>
      <c r="AY38" s="352"/>
      <c r="AZ38" s="352"/>
      <c r="BA38" s="352"/>
      <c r="BB38" s="353"/>
      <c r="BC38" s="354"/>
    </row>
    <row r="39" spans="2:55" s="82" customFormat="1" ht="17.25" customHeight="1" thickBot="1">
      <c r="B39" s="148">
        <v>18</v>
      </c>
      <c r="C39" s="82">
        <v>10</v>
      </c>
      <c r="D39" s="360" t="s">
        <v>315</v>
      </c>
      <c r="E39" s="348"/>
      <c r="F39" s="348"/>
      <c r="G39" s="348"/>
      <c r="H39" s="349"/>
      <c r="I39" s="350">
        <v>0</v>
      </c>
      <c r="J39" s="356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0"/>
      <c r="AY39" s="348"/>
      <c r="AZ39" s="348"/>
      <c r="BA39" s="348"/>
      <c r="BB39" s="349"/>
      <c r="BC39" s="350"/>
    </row>
    <row r="40" spans="2:55" s="82" customFormat="1" ht="17.25" customHeight="1" thickBot="1">
      <c r="B40" s="149">
        <v>42</v>
      </c>
      <c r="C40" s="82">
        <v>42</v>
      </c>
      <c r="D40" s="361" t="s">
        <v>316</v>
      </c>
      <c r="E40" s="352"/>
      <c r="F40" s="352"/>
      <c r="G40" s="352"/>
      <c r="H40" s="353"/>
      <c r="I40" s="354">
        <v>10</v>
      </c>
      <c r="J40" s="357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1"/>
      <c r="AY40" s="352"/>
      <c r="AZ40" s="352"/>
      <c r="BA40" s="352"/>
      <c r="BB40" s="353"/>
      <c r="BC40" s="354"/>
    </row>
    <row r="41" spans="2:55" s="82" customFormat="1" ht="17.25" customHeight="1" thickBot="1">
      <c r="B41" s="150">
        <v>5</v>
      </c>
      <c r="C41" s="82">
        <v>26</v>
      </c>
      <c r="D41" s="360" t="s">
        <v>317</v>
      </c>
      <c r="E41" s="348"/>
      <c r="F41" s="348"/>
      <c r="G41" s="348"/>
      <c r="H41" s="349"/>
      <c r="I41" s="350">
        <v>0</v>
      </c>
      <c r="J41" s="356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0"/>
      <c r="AY41" s="348"/>
      <c r="AZ41" s="348"/>
      <c r="BA41" s="348"/>
      <c r="BB41" s="349"/>
      <c r="BC41" s="350"/>
    </row>
    <row r="42" spans="2:55" s="82" customFormat="1" ht="17.25" customHeight="1" thickBot="1">
      <c r="B42" s="149">
        <v>58</v>
      </c>
      <c r="C42" s="82">
        <v>58</v>
      </c>
      <c r="D42" s="361" t="s">
        <v>318</v>
      </c>
      <c r="E42" s="352"/>
      <c r="F42" s="352"/>
      <c r="G42" s="352"/>
      <c r="H42" s="353"/>
      <c r="I42" s="354">
        <v>10</v>
      </c>
      <c r="J42" s="357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1"/>
      <c r="AY42" s="352"/>
      <c r="AZ42" s="352"/>
      <c r="BA42" s="352"/>
      <c r="BB42" s="353"/>
      <c r="BC42" s="354"/>
    </row>
    <row r="43" spans="2:55" s="82" customFormat="1" ht="17.25" customHeight="1" thickBot="1">
      <c r="B43" s="148">
        <v>25</v>
      </c>
      <c r="C43" s="82">
        <v>6</v>
      </c>
      <c r="D43" s="360" t="s">
        <v>319</v>
      </c>
      <c r="E43" s="348"/>
      <c r="F43" s="348"/>
      <c r="G43" s="348"/>
      <c r="H43" s="349"/>
      <c r="I43" s="350">
        <v>0</v>
      </c>
      <c r="J43" s="356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0"/>
      <c r="AY43" s="348"/>
      <c r="AZ43" s="348"/>
      <c r="BA43" s="348"/>
      <c r="BB43" s="349"/>
      <c r="BC43" s="350"/>
    </row>
    <row r="44" spans="2:55" s="82" customFormat="1" ht="17.25" customHeight="1" thickBot="1">
      <c r="B44" s="149">
        <v>38</v>
      </c>
      <c r="C44" s="82">
        <v>38</v>
      </c>
      <c r="D44" s="361" t="s">
        <v>320</v>
      </c>
      <c r="E44" s="352"/>
      <c r="F44" s="352"/>
      <c r="G44" s="352"/>
      <c r="H44" s="353"/>
      <c r="I44" s="354">
        <v>10</v>
      </c>
      <c r="J44" s="357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1"/>
      <c r="AY44" s="352"/>
      <c r="AZ44" s="352"/>
      <c r="BA44" s="352"/>
      <c r="BB44" s="353"/>
      <c r="BC44" s="354"/>
    </row>
    <row r="45" spans="2:55" s="82" customFormat="1" ht="17.25" customHeight="1" thickBot="1">
      <c r="B45" s="150">
        <v>10</v>
      </c>
      <c r="C45" s="82">
        <v>22</v>
      </c>
      <c r="D45" s="360" t="s">
        <v>321</v>
      </c>
      <c r="E45" s="348"/>
      <c r="F45" s="348"/>
      <c r="G45" s="348"/>
      <c r="H45" s="349"/>
      <c r="I45" s="350">
        <v>0</v>
      </c>
      <c r="J45" s="356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0"/>
      <c r="AY45" s="348"/>
      <c r="AZ45" s="348"/>
      <c r="BA45" s="348"/>
      <c r="BB45" s="349"/>
      <c r="BC45" s="350"/>
    </row>
    <row r="46" spans="2:55" s="82" customFormat="1" ht="17.25" customHeight="1" thickBot="1">
      <c r="B46" s="149">
        <v>54</v>
      </c>
      <c r="C46" s="82">
        <v>54</v>
      </c>
      <c r="D46" s="361" t="s">
        <v>322</v>
      </c>
      <c r="E46" s="352"/>
      <c r="F46" s="352"/>
      <c r="G46" s="352"/>
      <c r="H46" s="353"/>
      <c r="I46" s="354">
        <v>10</v>
      </c>
      <c r="J46" s="357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1"/>
      <c r="AY46" s="352"/>
      <c r="AZ46" s="352"/>
      <c r="BA46" s="352"/>
      <c r="BB46" s="353"/>
      <c r="BC46" s="354"/>
    </row>
    <row r="47" spans="2:55" s="82" customFormat="1" ht="17.25" customHeight="1" thickBot="1">
      <c r="B47" s="148">
        <v>30</v>
      </c>
      <c r="C47" s="82">
        <v>14</v>
      </c>
      <c r="D47" s="360" t="s">
        <v>323</v>
      </c>
      <c r="E47" s="348"/>
      <c r="F47" s="348"/>
      <c r="G47" s="348"/>
      <c r="H47" s="349"/>
      <c r="I47" s="350">
        <v>0</v>
      </c>
      <c r="J47" s="356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0"/>
      <c r="AY47" s="348"/>
      <c r="AZ47" s="348"/>
      <c r="BA47" s="348"/>
      <c r="BB47" s="349"/>
      <c r="BC47" s="350"/>
    </row>
    <row r="48" spans="2:55" s="82" customFormat="1" ht="17.25" customHeight="1" thickBot="1">
      <c r="B48" s="149">
        <v>46</v>
      </c>
      <c r="C48" s="82">
        <v>46</v>
      </c>
      <c r="D48" s="361" t="s">
        <v>324</v>
      </c>
      <c r="E48" s="352"/>
      <c r="F48" s="352"/>
      <c r="G48" s="352"/>
      <c r="H48" s="353"/>
      <c r="I48" s="354">
        <v>10</v>
      </c>
      <c r="J48" s="357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1"/>
      <c r="AY48" s="352"/>
      <c r="AZ48" s="352"/>
      <c r="BA48" s="352"/>
      <c r="BB48" s="353"/>
      <c r="BC48" s="354"/>
    </row>
    <row r="49" spans="2:55" s="82" customFormat="1" ht="17.25" customHeight="1" thickBot="1">
      <c r="B49" s="150">
        <v>4</v>
      </c>
      <c r="C49" s="82">
        <v>30</v>
      </c>
      <c r="D49" s="360" t="s">
        <v>325</v>
      </c>
      <c r="E49" s="348"/>
      <c r="F49" s="348"/>
      <c r="G49" s="348"/>
      <c r="H49" s="349"/>
      <c r="I49" s="350">
        <v>0</v>
      </c>
      <c r="J49" s="356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0"/>
      <c r="AY49" s="348"/>
      <c r="AZ49" s="348"/>
      <c r="BA49" s="348"/>
      <c r="BB49" s="349"/>
      <c r="BC49" s="350"/>
    </row>
    <row r="50" spans="2:55" s="82" customFormat="1" ht="17.25" customHeight="1" thickBot="1">
      <c r="B50" s="149">
        <v>62</v>
      </c>
      <c r="C50" s="82">
        <v>62</v>
      </c>
      <c r="D50" s="361" t="s">
        <v>326</v>
      </c>
      <c r="E50" s="352"/>
      <c r="F50" s="352"/>
      <c r="G50" s="352"/>
      <c r="H50" s="353"/>
      <c r="I50" s="354">
        <v>10</v>
      </c>
      <c r="J50" s="357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1"/>
      <c r="AY50" s="352"/>
      <c r="AZ50" s="352"/>
      <c r="BA50" s="352"/>
      <c r="BB50" s="353"/>
      <c r="BC50" s="354"/>
    </row>
    <row r="51" spans="2:55" s="82" customFormat="1" ht="17.25" customHeight="1" thickBot="1">
      <c r="B51" s="148">
        <v>21</v>
      </c>
      <c r="C51" s="82">
        <v>4</v>
      </c>
      <c r="D51" s="360" t="s">
        <v>327</v>
      </c>
      <c r="E51" s="348"/>
      <c r="F51" s="348"/>
      <c r="G51" s="348"/>
      <c r="H51" s="349"/>
      <c r="I51" s="350">
        <v>0</v>
      </c>
      <c r="J51" s="356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0"/>
      <c r="AY51" s="348"/>
      <c r="AZ51" s="348"/>
      <c r="BA51" s="348"/>
      <c r="BB51" s="349"/>
      <c r="BC51" s="350"/>
    </row>
    <row r="52" spans="2:55" s="82" customFormat="1" ht="17.25" customHeight="1" thickBot="1">
      <c r="B52" s="149">
        <v>36</v>
      </c>
      <c r="C52" s="82">
        <v>36</v>
      </c>
      <c r="D52" s="361" t="s">
        <v>328</v>
      </c>
      <c r="E52" s="352"/>
      <c r="F52" s="352"/>
      <c r="G52" s="352"/>
      <c r="H52" s="353"/>
      <c r="I52" s="354">
        <v>10</v>
      </c>
      <c r="J52" s="357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1"/>
      <c r="AY52" s="352"/>
      <c r="AZ52" s="352"/>
      <c r="BA52" s="352"/>
      <c r="BB52" s="353"/>
      <c r="BC52" s="354"/>
    </row>
    <row r="53" spans="2:55" s="82" customFormat="1" ht="17.25" customHeight="1" thickBot="1">
      <c r="B53" s="150">
        <v>16</v>
      </c>
      <c r="C53" s="82">
        <v>20</v>
      </c>
      <c r="D53" s="360" t="s">
        <v>329</v>
      </c>
      <c r="E53" s="348"/>
      <c r="F53" s="348"/>
      <c r="G53" s="348"/>
      <c r="H53" s="349"/>
      <c r="I53" s="350">
        <v>0</v>
      </c>
      <c r="J53" s="356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0"/>
      <c r="AY53" s="348"/>
      <c r="AZ53" s="348"/>
      <c r="BA53" s="348"/>
      <c r="BB53" s="349"/>
      <c r="BC53" s="350"/>
    </row>
    <row r="54" spans="2:55" s="82" customFormat="1" ht="17.25" customHeight="1" thickBot="1">
      <c r="B54" s="151"/>
      <c r="C54" s="82">
        <v>52</v>
      </c>
      <c r="D54" s="361" t="s">
        <v>330</v>
      </c>
      <c r="E54" s="352"/>
      <c r="F54" s="352"/>
      <c r="G54" s="352"/>
      <c r="H54" s="353"/>
      <c r="I54" s="354">
        <v>10</v>
      </c>
      <c r="J54" s="357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1"/>
      <c r="AY54" s="352"/>
      <c r="AZ54" s="352"/>
      <c r="BA54" s="352"/>
      <c r="BB54" s="353"/>
      <c r="BC54" s="354"/>
    </row>
    <row r="55" spans="2:55" s="82" customFormat="1" ht="17.25" customHeight="1" thickBot="1">
      <c r="B55" s="148">
        <v>20</v>
      </c>
      <c r="C55" s="82">
        <v>12</v>
      </c>
      <c r="D55" s="360" t="s">
        <v>331</v>
      </c>
      <c r="E55" s="348"/>
      <c r="F55" s="348"/>
      <c r="G55" s="348"/>
      <c r="H55" s="349"/>
      <c r="I55" s="350">
        <v>0</v>
      </c>
      <c r="J55" s="356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0"/>
      <c r="AY55" s="348"/>
      <c r="AZ55" s="348"/>
      <c r="BA55" s="348"/>
      <c r="BB55" s="349"/>
      <c r="BC55" s="350"/>
    </row>
    <row r="56" spans="2:55" s="82" customFormat="1" ht="17.25" customHeight="1" thickBot="1">
      <c r="B56" s="149">
        <v>44</v>
      </c>
      <c r="C56" s="82">
        <v>44</v>
      </c>
      <c r="D56" s="361" t="s">
        <v>332</v>
      </c>
      <c r="E56" s="352"/>
      <c r="F56" s="352"/>
      <c r="G56" s="352"/>
      <c r="H56" s="353"/>
      <c r="I56" s="354">
        <v>10</v>
      </c>
      <c r="J56" s="357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1"/>
      <c r="AY56" s="352"/>
      <c r="AZ56" s="352"/>
      <c r="BA56" s="352"/>
      <c r="BB56" s="353"/>
      <c r="BC56" s="354"/>
    </row>
    <row r="57" spans="2:55" s="82" customFormat="1" ht="17.25" customHeight="1" thickBot="1">
      <c r="B57" s="150">
        <v>8</v>
      </c>
      <c r="C57" s="82">
        <v>28</v>
      </c>
      <c r="D57" s="360" t="s">
        <v>333</v>
      </c>
      <c r="E57" s="348"/>
      <c r="F57" s="348"/>
      <c r="G57" s="348"/>
      <c r="H57" s="349"/>
      <c r="I57" s="350">
        <v>0</v>
      </c>
      <c r="J57" s="356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0"/>
      <c r="AY57" s="348"/>
      <c r="AZ57" s="348"/>
      <c r="BA57" s="348"/>
      <c r="BB57" s="349"/>
      <c r="BC57" s="350"/>
    </row>
    <row r="58" spans="2:55" s="82" customFormat="1" ht="17.25" customHeight="1" thickBot="1">
      <c r="B58" s="149">
        <v>60</v>
      </c>
      <c r="C58" s="82">
        <v>60</v>
      </c>
      <c r="D58" s="361" t="s">
        <v>334</v>
      </c>
      <c r="E58" s="352"/>
      <c r="F58" s="352"/>
      <c r="G58" s="352"/>
      <c r="H58" s="353"/>
      <c r="I58" s="354">
        <v>10</v>
      </c>
      <c r="J58" s="357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1"/>
      <c r="AY58" s="352"/>
      <c r="AZ58" s="352"/>
      <c r="BA58" s="352"/>
      <c r="BB58" s="353"/>
      <c r="BC58" s="354"/>
    </row>
    <row r="59" spans="2:55" s="82" customFormat="1" ht="17.25" customHeight="1" thickBot="1">
      <c r="B59" s="148">
        <v>28</v>
      </c>
      <c r="C59" s="82">
        <v>8</v>
      </c>
      <c r="D59" s="360" t="s">
        <v>335</v>
      </c>
      <c r="E59" s="348"/>
      <c r="F59" s="348"/>
      <c r="G59" s="348"/>
      <c r="H59" s="349"/>
      <c r="I59" s="350">
        <v>0</v>
      </c>
      <c r="J59" s="356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0"/>
      <c r="AY59" s="348"/>
      <c r="AZ59" s="348"/>
      <c r="BA59" s="348"/>
      <c r="BB59" s="349"/>
      <c r="BC59" s="350"/>
    </row>
    <row r="60" spans="2:55" s="82" customFormat="1" ht="17.25" customHeight="1" thickBot="1">
      <c r="B60" s="149">
        <v>40</v>
      </c>
      <c r="C60" s="82">
        <v>40</v>
      </c>
      <c r="D60" s="361" t="s">
        <v>336</v>
      </c>
      <c r="E60" s="352"/>
      <c r="F60" s="352"/>
      <c r="G60" s="352"/>
      <c r="H60" s="353"/>
      <c r="I60" s="354">
        <v>10</v>
      </c>
      <c r="J60" s="357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1"/>
      <c r="AY60" s="352"/>
      <c r="AZ60" s="352"/>
      <c r="BA60" s="352"/>
      <c r="BB60" s="353"/>
      <c r="BC60" s="354"/>
    </row>
    <row r="61" spans="2:55" s="82" customFormat="1" ht="17.25" customHeight="1" thickBot="1">
      <c r="B61" s="150">
        <v>12</v>
      </c>
      <c r="C61" s="82">
        <v>24</v>
      </c>
      <c r="D61" s="360" t="s">
        <v>337</v>
      </c>
      <c r="E61" s="348"/>
      <c r="F61" s="348"/>
      <c r="G61" s="348"/>
      <c r="H61" s="349"/>
      <c r="I61" s="350">
        <v>0</v>
      </c>
      <c r="J61" s="356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0"/>
      <c r="AY61" s="348"/>
      <c r="AZ61" s="348"/>
      <c r="BA61" s="348"/>
      <c r="BB61" s="349"/>
      <c r="BC61" s="350"/>
    </row>
    <row r="62" spans="2:55" s="82" customFormat="1" ht="17.25" customHeight="1" thickBot="1">
      <c r="B62" s="149">
        <v>56</v>
      </c>
      <c r="C62" s="82">
        <v>56</v>
      </c>
      <c r="D62" s="361" t="s">
        <v>338</v>
      </c>
      <c r="E62" s="352"/>
      <c r="F62" s="352"/>
      <c r="G62" s="352"/>
      <c r="H62" s="353"/>
      <c r="I62" s="354">
        <v>10</v>
      </c>
      <c r="J62" s="357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1"/>
      <c r="AY62" s="352"/>
      <c r="AZ62" s="352"/>
      <c r="BA62" s="352"/>
      <c r="BB62" s="353"/>
      <c r="BC62" s="354"/>
    </row>
    <row r="63" spans="2:55" s="82" customFormat="1" ht="17.25" customHeight="1" thickBot="1">
      <c r="B63" s="148">
        <v>32</v>
      </c>
      <c r="C63" s="82">
        <v>16</v>
      </c>
      <c r="D63" s="360" t="s">
        <v>339</v>
      </c>
      <c r="E63" s="348"/>
      <c r="F63" s="348"/>
      <c r="G63" s="348"/>
      <c r="H63" s="349"/>
      <c r="I63" s="350">
        <v>0</v>
      </c>
      <c r="J63" s="356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0"/>
      <c r="AY63" s="348"/>
      <c r="AZ63" s="348"/>
      <c r="BA63" s="348"/>
      <c r="BB63" s="349"/>
      <c r="BC63" s="350"/>
    </row>
    <row r="64" spans="2:55" s="82" customFormat="1" ht="17.25" customHeight="1" thickBot="1">
      <c r="B64" s="149">
        <v>48</v>
      </c>
      <c r="C64" s="82">
        <v>48</v>
      </c>
      <c r="D64" s="361" t="s">
        <v>340</v>
      </c>
      <c r="E64" s="352"/>
      <c r="F64" s="352"/>
      <c r="G64" s="352"/>
      <c r="H64" s="353"/>
      <c r="I64" s="354">
        <v>10</v>
      </c>
      <c r="J64" s="357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1"/>
      <c r="AY64" s="352"/>
      <c r="AZ64" s="352"/>
      <c r="BA64" s="352"/>
      <c r="BB64" s="353"/>
      <c r="BC64" s="354"/>
    </row>
    <row r="65" spans="1:55" s="82" customFormat="1" ht="17.25" customHeight="1" thickBot="1">
      <c r="B65" s="150">
        <v>1</v>
      </c>
      <c r="C65" s="82">
        <v>32</v>
      </c>
      <c r="D65" s="360" t="s">
        <v>341</v>
      </c>
      <c r="E65" s="348"/>
      <c r="F65" s="348"/>
      <c r="G65" s="348"/>
      <c r="H65" s="349"/>
      <c r="I65" s="350">
        <v>0</v>
      </c>
      <c r="J65" s="356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0"/>
      <c r="AY65" s="348"/>
      <c r="AZ65" s="348"/>
      <c r="BA65" s="348"/>
      <c r="BB65" s="349"/>
      <c r="BC65" s="350"/>
    </row>
    <row r="66" spans="1:55" s="82" customFormat="1" ht="17.25" customHeight="1" thickBot="1">
      <c r="B66" s="149">
        <v>64</v>
      </c>
      <c r="C66" s="82">
        <v>64</v>
      </c>
      <c r="D66" s="361" t="s">
        <v>342</v>
      </c>
      <c r="E66" s="352"/>
      <c r="F66" s="352"/>
      <c r="G66" s="352"/>
      <c r="H66" s="353"/>
      <c r="I66" s="354">
        <v>10</v>
      </c>
      <c r="J66" s="357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1"/>
      <c r="AY66" s="352"/>
      <c r="AZ66" s="352"/>
      <c r="BA66" s="352"/>
      <c r="BB66" s="353"/>
      <c r="BC66" s="354"/>
    </row>
    <row r="67" spans="1:55" s="82" customFormat="1">
      <c r="J67" s="355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8"/>
      <c r="AY67" s="338"/>
      <c r="AZ67" s="338"/>
      <c r="BA67" s="338"/>
      <c r="BB67" s="338"/>
      <c r="BC67" s="338"/>
    </row>
    <row r="68" spans="1:55" s="82" customFormat="1">
      <c r="J68" s="355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8"/>
      <c r="AY68" s="338"/>
      <c r="AZ68" s="338"/>
      <c r="BA68" s="338"/>
      <c r="BB68" s="338"/>
      <c r="BC68" s="338"/>
    </row>
    <row r="69" spans="1:55" s="82" customFormat="1">
      <c r="J69" s="355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8"/>
      <c r="AY69" s="338"/>
      <c r="AZ69" s="338"/>
      <c r="BA69" s="338"/>
      <c r="BB69" s="338"/>
      <c r="BC69" s="338"/>
    </row>
    <row r="70" spans="1:55" s="82" customFormat="1">
      <c r="J70" s="355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8"/>
      <c r="AY70" s="338"/>
      <c r="AZ70" s="338"/>
      <c r="BA70" s="338"/>
      <c r="BB70" s="338"/>
      <c r="BC70" s="338"/>
    </row>
    <row r="71" spans="1:55" s="82" customFormat="1">
      <c r="J71" s="355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8"/>
      <c r="AY71" s="338"/>
      <c r="AZ71" s="338"/>
      <c r="BA71" s="338"/>
      <c r="BB71" s="338"/>
      <c r="BC71" s="338"/>
    </row>
    <row r="72" spans="1:55" s="82" customFormat="1" ht="15.75">
      <c r="C72" s="567" t="str">
        <f>Установки!$C$3&amp;"  "&amp;Установки!$C$4</f>
        <v>Первенства РБ U-21 по дзюдо  среди юниоров</v>
      </c>
      <c r="D72" s="567"/>
      <c r="E72" s="567"/>
      <c r="F72" s="567"/>
      <c r="G72" s="567"/>
      <c r="H72" s="567"/>
      <c r="I72" s="567"/>
      <c r="J72" s="567"/>
      <c r="K72" s="567"/>
      <c r="L72" s="567"/>
      <c r="M72" s="567"/>
      <c r="N72" s="567"/>
      <c r="O72" s="567"/>
      <c r="P72" s="567"/>
      <c r="Q72" s="567"/>
      <c r="R72" s="567"/>
      <c r="S72" s="567"/>
      <c r="T72" s="567"/>
      <c r="U72" s="567"/>
      <c r="V72" s="567"/>
      <c r="W72" s="567"/>
      <c r="X72" s="567"/>
      <c r="Y72" s="567"/>
      <c r="Z72" s="567"/>
      <c r="AA72" s="567"/>
      <c r="AB72" s="567"/>
      <c r="AC72" s="567"/>
      <c r="AD72" s="567"/>
      <c r="AE72" s="567"/>
      <c r="AF72" s="567"/>
      <c r="AG72" s="567"/>
      <c r="AH72" s="567"/>
      <c r="AI72" s="567"/>
      <c r="AJ72" s="567"/>
      <c r="AK72" s="567"/>
      <c r="AL72" s="567"/>
      <c r="AX72" s="338"/>
      <c r="AY72" s="338"/>
      <c r="AZ72" s="338"/>
      <c r="BA72" s="338"/>
      <c r="BB72" s="338"/>
      <c r="BC72" s="338"/>
    </row>
    <row r="73" spans="1:55" s="82" customFormat="1" ht="22.5" customHeight="1" thickBot="1">
      <c r="J73" s="358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7"/>
      <c r="AY73" s="337"/>
      <c r="AZ73" s="337"/>
      <c r="BA73" s="337"/>
      <c r="BB73" s="337"/>
      <c r="BC73" s="337"/>
    </row>
    <row r="74" spans="1:55" s="82" customFormat="1" ht="12.75" customHeight="1">
      <c r="J74" s="355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62">
        <f>$AJ$3</f>
        <v>30</v>
      </c>
      <c r="AK74" s="563"/>
      <c r="AL74" s="564"/>
      <c r="AM74"/>
      <c r="AX74" s="338"/>
      <c r="AY74" s="338"/>
      <c r="AZ74" s="338"/>
      <c r="BA74" s="338"/>
      <c r="BB74" s="338"/>
      <c r="BC74" s="338"/>
    </row>
    <row r="75" spans="1:55" s="82" customFormat="1" ht="13.5" customHeight="1" thickBot="1">
      <c r="J75" s="355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65"/>
      <c r="AK75" s="542"/>
      <c r="AL75" s="566"/>
      <c r="AM75"/>
      <c r="AX75" s="338"/>
      <c r="AY75" s="338"/>
      <c r="AZ75" s="338"/>
      <c r="BA75" s="338"/>
      <c r="BB75" s="338"/>
      <c r="BC75" s="338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39" t="s">
        <v>36</v>
      </c>
    </row>
    <row r="77" spans="1:55" ht="17.25" customHeight="1">
      <c r="C77" s="82"/>
      <c r="D77" s="347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8"/>
      <c r="F77" s="348"/>
      <c r="G77" s="348"/>
      <c r="H77" s="349"/>
      <c r="I77" s="350">
        <v>10</v>
      </c>
      <c r="J77" s="356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5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1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2"/>
      <c r="F78" s="352"/>
      <c r="G78" s="352"/>
      <c r="H78" s="353"/>
      <c r="I78" s="354">
        <v>0</v>
      </c>
      <c r="J78" s="357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6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3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7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0"/>
    </row>
    <row r="82" spans="1:55" ht="17.25" customHeight="1">
      <c r="A82">
        <v>5</v>
      </c>
      <c r="C82" s="82"/>
      <c r="D82" s="319" t="s">
        <v>119</v>
      </c>
      <c r="J82" s="359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7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8"/>
      <c r="F86" s="348"/>
      <c r="G86" s="348"/>
      <c r="H86" s="349"/>
      <c r="I86" s="350">
        <v>10</v>
      </c>
      <c r="J86" s="356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5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1" t="str">
        <f>IF(AE26=J19,J21,IF(AE26=J21,J19,IF(AE26=J23,J25,IF(AE26=J25,J23,IF(AE26=J27,J29,IF(AE26=J29,J27,IF(AE26=J31,J33,IF(AE26=J33,J31,""))))))))</f>
        <v>31-ТРИДЦАТЬ ПЕРВЫЙ Город 31 СДЮШОР 31</v>
      </c>
      <c r="E87" s="352"/>
      <c r="F87" s="352"/>
      <c r="G87" s="352"/>
      <c r="H87" s="353"/>
      <c r="I87" s="354">
        <v>0</v>
      </c>
      <c r="J87" s="357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6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3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7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0"/>
    </row>
    <row r="91" spans="1:55" ht="17.25" customHeight="1">
      <c r="A91">
        <v>14</v>
      </c>
      <c r="C91" s="82"/>
      <c r="J91" s="359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59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1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7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8"/>
      <c r="F100" s="348"/>
      <c r="G100" s="348"/>
      <c r="H100" s="349"/>
      <c r="I100" s="350">
        <v>10</v>
      </c>
      <c r="J100" s="356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5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1" t="str">
        <f>IF(AE42=J35,J37,IF(AE42=J37,J35,IF(AE42=J39,J41,IF(AE42=J41,J39,IF(AE42=J43,J45,IF(AE42=J45,J43,IF(AE42=J47,J49,IF(AE42=J49,J47,""))))))))</f>
        <v>62-СОРОК ВОСЬМОЙ Город 48 СДЮШОР 48</v>
      </c>
      <c r="E101" s="352"/>
      <c r="F101" s="352"/>
      <c r="G101" s="352"/>
      <c r="H101" s="353"/>
      <c r="I101" s="354">
        <v>0</v>
      </c>
      <c r="J101" s="357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6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3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7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0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7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8"/>
      <c r="F109" s="348"/>
      <c r="G109" s="348"/>
      <c r="H109" s="349"/>
      <c r="I109" s="350">
        <v>0</v>
      </c>
      <c r="J109" s="356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5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1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2"/>
      <c r="F110" s="352"/>
      <c r="G110" s="352"/>
      <c r="H110" s="353"/>
      <c r="I110" s="354">
        <v>10</v>
      </c>
      <c r="J110" s="357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6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3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7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0"/>
    </row>
    <row r="114" spans="1:55" ht="17.25" customHeight="1">
      <c r="A114">
        <v>14</v>
      </c>
      <c r="C114" s="82"/>
      <c r="J114" s="359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59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1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7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2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3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2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3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2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3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2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3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2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3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2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3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2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3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2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3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2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3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2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3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2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3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2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3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2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3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2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3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2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3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2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4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5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4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5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4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5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4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5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4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5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4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5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4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5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4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5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4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5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4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5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4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5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4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5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4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5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4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5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4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5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4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5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4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6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6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6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6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6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6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6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6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6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6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6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6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6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6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6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6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6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6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6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6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6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6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6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6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6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6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6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6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6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6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6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6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6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6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6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6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6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6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6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6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6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6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6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6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6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6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6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6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6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6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6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6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6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6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6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6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6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6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6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6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6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6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6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6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6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6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6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6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6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6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6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6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6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6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6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6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6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6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6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6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6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6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6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6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6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6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6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6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6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6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6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6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6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6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6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6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6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6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6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6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6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6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6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6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6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6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6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6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6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6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6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6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6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6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6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6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6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6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6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6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6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6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6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6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6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6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6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6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6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6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6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6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6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6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6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6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6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6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6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6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6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6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6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6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6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6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6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6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6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6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6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6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6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6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6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6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6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6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6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6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6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6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6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6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6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6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6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6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6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6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6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6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6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6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6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6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6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6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6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6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6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6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6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6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6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6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6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6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6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6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6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6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6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6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6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6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6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6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6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6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5" zoomScaleNormal="55" zoomScaleSheetLayoutView="55" workbookViewId="0">
      <selection activeCell="V7" sqref="V7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0"/>
      <c r="E3" s="348"/>
      <c r="F3" s="348"/>
      <c r="G3" s="348"/>
      <c r="H3" s="349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62">
        <v>100</v>
      </c>
      <c r="AK3" s="563"/>
      <c r="AL3" s="564"/>
      <c r="AO3" s="251" t="s">
        <v>279</v>
      </c>
      <c r="AP3">
        <v>1</v>
      </c>
      <c r="AW3" s="226">
        <v>1</v>
      </c>
      <c r="AX3" s="360"/>
      <c r="AY3" s="348"/>
      <c r="AZ3" s="348"/>
      <c r="BA3" s="348"/>
      <c r="BB3" s="349"/>
      <c r="BC3" s="350"/>
    </row>
    <row r="4" spans="2:55" ht="17.25" customHeight="1" thickBot="1">
      <c r="B4" s="228">
        <v>17</v>
      </c>
      <c r="C4" s="226">
        <v>17</v>
      </c>
      <c r="D4" s="361"/>
      <c r="E4" s="352"/>
      <c r="F4" s="352"/>
      <c r="G4" s="352"/>
      <c r="H4" s="353"/>
      <c r="I4" s="262"/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65"/>
      <c r="AK4" s="542"/>
      <c r="AL4" s="566"/>
      <c r="AO4" s="251" t="s">
        <v>280</v>
      </c>
      <c r="AP4">
        <v>2</v>
      </c>
      <c r="AW4" s="226">
        <v>17</v>
      </c>
      <c r="AX4" s="361"/>
      <c r="AY4" s="352"/>
      <c r="AZ4" s="352"/>
      <c r="BA4" s="352"/>
      <c r="BB4" s="353"/>
      <c r="BC4" s="354"/>
    </row>
    <row r="5" spans="2:55" ht="17.25" customHeight="1" thickBot="1">
      <c r="B5" s="229">
        <v>6</v>
      </c>
      <c r="C5" s="226">
        <v>9</v>
      </c>
      <c r="D5" s="360"/>
      <c r="E5" s="348"/>
      <c r="F5" s="348"/>
      <c r="G5" s="348"/>
      <c r="H5" s="349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0"/>
      <c r="AY5" s="348"/>
      <c r="AZ5" s="348"/>
      <c r="BA5" s="348"/>
      <c r="BB5" s="349"/>
      <c r="BC5" s="350"/>
    </row>
    <row r="6" spans="2:55" ht="17.25" customHeight="1" thickBot="1">
      <c r="B6" s="228">
        <v>25</v>
      </c>
      <c r="C6" s="226">
        <v>25</v>
      </c>
      <c r="D6" s="361"/>
      <c r="E6" s="352"/>
      <c r="F6" s="352"/>
      <c r="G6" s="352"/>
      <c r="H6" s="353"/>
      <c r="I6" s="262"/>
      <c r="J6" s="89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1"/>
      <c r="AY6" s="352"/>
      <c r="AZ6" s="352"/>
      <c r="BA6" s="352"/>
      <c r="BB6" s="353"/>
      <c r="BC6" s="354"/>
    </row>
    <row r="7" spans="2:55" ht="17.25" customHeight="1" thickBot="1">
      <c r="B7" s="227">
        <v>9</v>
      </c>
      <c r="C7" s="226">
        <v>5</v>
      </c>
      <c r="D7" s="360"/>
      <c r="E7" s="348"/>
      <c r="F7" s="348"/>
      <c r="G7" s="348"/>
      <c r="H7" s="349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0"/>
      <c r="AY7" s="348"/>
      <c r="AZ7" s="348"/>
      <c r="BA7" s="348"/>
      <c r="BB7" s="349"/>
      <c r="BC7" s="350"/>
    </row>
    <row r="8" spans="2:55" ht="17.25" customHeight="1" thickBot="1">
      <c r="B8" s="228">
        <v>21</v>
      </c>
      <c r="C8" s="226">
        <v>21</v>
      </c>
      <c r="D8" s="361"/>
      <c r="E8" s="352"/>
      <c r="F8" s="352"/>
      <c r="G8" s="352"/>
      <c r="H8" s="353"/>
      <c r="I8" s="262"/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1"/>
      <c r="AY8" s="352"/>
      <c r="AZ8" s="352"/>
      <c r="BA8" s="352"/>
      <c r="BB8" s="353"/>
      <c r="BC8" s="354"/>
    </row>
    <row r="9" spans="2:55" ht="17.25" customHeight="1" thickBot="1">
      <c r="B9" s="229">
        <v>3</v>
      </c>
      <c r="C9" s="226">
        <v>13</v>
      </c>
      <c r="D9" s="360"/>
      <c r="E9" s="348"/>
      <c r="F9" s="348"/>
      <c r="G9" s="348"/>
      <c r="H9" s="349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0"/>
      <c r="AY9" s="348"/>
      <c r="AZ9" s="348"/>
      <c r="BA9" s="348"/>
      <c r="BB9" s="349"/>
      <c r="BC9" s="350"/>
    </row>
    <row r="10" spans="2:55" ht="17.25" customHeight="1" thickBot="1">
      <c r="B10" s="228">
        <v>29</v>
      </c>
      <c r="C10" s="226">
        <v>29</v>
      </c>
      <c r="D10" s="361"/>
      <c r="E10" s="352"/>
      <c r="F10" s="352"/>
      <c r="G10" s="352"/>
      <c r="H10" s="353"/>
      <c r="I10" s="262"/>
      <c r="J10" s="89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1"/>
      <c r="AY10" s="352"/>
      <c r="AZ10" s="352"/>
      <c r="BA10" s="352"/>
      <c r="BB10" s="353"/>
      <c r="BC10" s="354"/>
    </row>
    <row r="11" spans="2:55" ht="17.25" customHeight="1" thickBot="1">
      <c r="B11" s="227">
        <v>14</v>
      </c>
      <c r="C11" s="226">
        <v>3</v>
      </c>
      <c r="D11" s="360"/>
      <c r="E11" s="348"/>
      <c r="F11" s="348"/>
      <c r="G11" s="348"/>
      <c r="H11" s="349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0"/>
      <c r="AY11" s="348"/>
      <c r="AZ11" s="348"/>
      <c r="BA11" s="348"/>
      <c r="BB11" s="349"/>
      <c r="BC11" s="350"/>
    </row>
    <row r="12" spans="2:55" ht="17.25" customHeight="1" thickBot="1">
      <c r="B12" s="228">
        <v>19</v>
      </c>
      <c r="C12" s="226">
        <v>19</v>
      </c>
      <c r="D12" s="361"/>
      <c r="E12" s="352"/>
      <c r="F12" s="352"/>
      <c r="G12" s="352"/>
      <c r="H12" s="353"/>
      <c r="I12" s="262"/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1"/>
      <c r="AY12" s="352"/>
      <c r="AZ12" s="352"/>
      <c r="BA12" s="352"/>
      <c r="BB12" s="353"/>
      <c r="BC12" s="354"/>
    </row>
    <row r="13" spans="2:55" ht="17.25" customHeight="1" thickBot="1">
      <c r="B13" s="229">
        <v>7</v>
      </c>
      <c r="C13" s="226">
        <v>11</v>
      </c>
      <c r="D13" s="360"/>
      <c r="E13" s="348"/>
      <c r="F13" s="348"/>
      <c r="G13" s="348"/>
      <c r="H13" s="349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0"/>
      <c r="AY13" s="348"/>
      <c r="AZ13" s="348"/>
      <c r="BA13" s="348"/>
      <c r="BB13" s="349"/>
      <c r="BC13" s="350"/>
    </row>
    <row r="14" spans="2:55" ht="17.25" customHeight="1" thickBot="1">
      <c r="B14" s="228">
        <v>27</v>
      </c>
      <c r="C14" s="226">
        <v>27</v>
      </c>
      <c r="D14" s="361"/>
      <c r="E14" s="352"/>
      <c r="F14" s="352"/>
      <c r="G14" s="352"/>
      <c r="H14" s="353"/>
      <c r="I14" s="262"/>
      <c r="J14" s="89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1"/>
      <c r="AY14" s="352"/>
      <c r="AZ14" s="352"/>
      <c r="BA14" s="352"/>
      <c r="BB14" s="353"/>
      <c r="BC14" s="354"/>
    </row>
    <row r="15" spans="2:55" ht="17.25" customHeight="1" thickBot="1">
      <c r="B15" s="227">
        <v>15</v>
      </c>
      <c r="C15" s="226">
        <v>7</v>
      </c>
      <c r="D15" s="360"/>
      <c r="E15" s="348"/>
      <c r="F15" s="348"/>
      <c r="G15" s="348"/>
      <c r="H15" s="349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0"/>
      <c r="AY15" s="348"/>
      <c r="AZ15" s="348"/>
      <c r="BA15" s="348"/>
      <c r="BB15" s="349"/>
      <c r="BC15" s="350"/>
    </row>
    <row r="16" spans="2:55" ht="17.25" customHeight="1" thickBot="1">
      <c r="B16" s="228">
        <v>23</v>
      </c>
      <c r="C16" s="226">
        <v>23</v>
      </c>
      <c r="D16" s="361"/>
      <c r="E16" s="352"/>
      <c r="F16" s="352"/>
      <c r="G16" s="352"/>
      <c r="H16" s="353"/>
      <c r="I16" s="262"/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1"/>
      <c r="AY16" s="352"/>
      <c r="AZ16" s="352"/>
      <c r="BA16" s="352"/>
      <c r="BB16" s="353"/>
      <c r="BC16" s="354"/>
    </row>
    <row r="17" spans="2:55" ht="17.25" customHeight="1" thickBot="1">
      <c r="B17" s="229">
        <v>2</v>
      </c>
      <c r="C17" s="226">
        <v>15</v>
      </c>
      <c r="D17" s="360"/>
      <c r="E17" s="348"/>
      <c r="F17" s="348"/>
      <c r="G17" s="348"/>
      <c r="H17" s="349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0"/>
      <c r="AY17" s="348"/>
      <c r="AZ17" s="348"/>
      <c r="BA17" s="348"/>
      <c r="BB17" s="349"/>
      <c r="BC17" s="350"/>
    </row>
    <row r="18" spans="2:55" ht="17.25" customHeight="1" thickBot="1">
      <c r="B18" s="228">
        <v>31</v>
      </c>
      <c r="C18" s="226">
        <v>31</v>
      </c>
      <c r="D18" s="361"/>
      <c r="E18" s="352"/>
      <c r="F18" s="352"/>
      <c r="G18" s="352"/>
      <c r="H18" s="353"/>
      <c r="I18" s="262"/>
      <c r="J18" s="89"/>
      <c r="K18" s="278"/>
      <c r="L18" s="279"/>
      <c r="M18" s="279"/>
      <c r="N18" s="280"/>
      <c r="O18" s="261">
        <v>0</v>
      </c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0" t="str">
        <f>IF(AJ11=AJ27,"",IF(AJ11&gt;AJ27,AE10,AF26))</f>
        <v/>
      </c>
      <c r="AD18" s="331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1"/>
      <c r="AY18" s="352"/>
      <c r="AZ18" s="352"/>
      <c r="BA18" s="352"/>
      <c r="BB18" s="353"/>
      <c r="BC18" s="354"/>
    </row>
    <row r="19" spans="2:55" ht="17.25" customHeight="1">
      <c r="B19" s="169">
        <v>12</v>
      </c>
      <c r="C19" s="226">
        <v>2</v>
      </c>
      <c r="D19" s="360"/>
      <c r="E19" s="348"/>
      <c r="F19" s="348"/>
      <c r="G19" s="348"/>
      <c r="H19" s="349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4" t="s">
        <v>343</v>
      </c>
      <c r="AK19" s="284"/>
      <c r="AO19" s="251" t="s">
        <v>295</v>
      </c>
      <c r="AP19">
        <v>17</v>
      </c>
      <c r="AW19" s="226">
        <v>2</v>
      </c>
      <c r="AX19" s="360"/>
      <c r="AY19" s="348"/>
      <c r="AZ19" s="348"/>
      <c r="BA19" s="348"/>
      <c r="BB19" s="349"/>
      <c r="BC19" s="350"/>
    </row>
    <row r="20" spans="2:55" ht="17.25" customHeight="1" thickBot="1">
      <c r="B20" s="177">
        <v>18</v>
      </c>
      <c r="C20" s="226">
        <v>18</v>
      </c>
      <c r="D20" s="361"/>
      <c r="E20" s="352"/>
      <c r="F20" s="352"/>
      <c r="G20" s="352"/>
      <c r="H20" s="353"/>
      <c r="I20" s="262"/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1"/>
      <c r="AY20" s="352"/>
      <c r="AZ20" s="352"/>
      <c r="BA20" s="352"/>
      <c r="BB20" s="353"/>
      <c r="BC20" s="354"/>
    </row>
    <row r="21" spans="2:55" ht="17.25" customHeight="1" thickBot="1">
      <c r="B21" s="187">
        <v>5</v>
      </c>
      <c r="C21" s="226">
        <v>10</v>
      </c>
      <c r="D21" s="360"/>
      <c r="E21" s="348"/>
      <c r="F21" s="348"/>
      <c r="G21" s="348"/>
      <c r="H21" s="349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0"/>
      <c r="AY21" s="348"/>
      <c r="AZ21" s="348"/>
      <c r="BA21" s="348"/>
      <c r="BB21" s="349"/>
      <c r="BC21" s="350"/>
    </row>
    <row r="22" spans="2:55" ht="17.25" customHeight="1" thickBot="1">
      <c r="B22" s="177">
        <v>26</v>
      </c>
      <c r="C22" s="226">
        <v>26</v>
      </c>
      <c r="D22" s="361"/>
      <c r="E22" s="352"/>
      <c r="F22" s="352"/>
      <c r="G22" s="352"/>
      <c r="H22" s="353"/>
      <c r="I22" s="262"/>
      <c r="J22" s="89"/>
      <c r="K22" s="278"/>
      <c r="L22" s="279"/>
      <c r="M22" s="279"/>
      <c r="N22" s="280"/>
      <c r="O22" s="261">
        <v>0</v>
      </c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1"/>
      <c r="AY22" s="352"/>
      <c r="AZ22" s="352"/>
      <c r="BA22" s="352"/>
      <c r="BB22" s="353"/>
      <c r="BC22" s="354"/>
    </row>
    <row r="23" spans="2:55" ht="17.25" customHeight="1" thickBot="1">
      <c r="B23" s="169">
        <v>10</v>
      </c>
      <c r="C23" s="226">
        <v>6</v>
      </c>
      <c r="D23" s="360"/>
      <c r="E23" s="348"/>
      <c r="F23" s="348"/>
      <c r="G23" s="348"/>
      <c r="H23" s="349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0"/>
      <c r="AY23" s="348"/>
      <c r="AZ23" s="348"/>
      <c r="BA23" s="348"/>
      <c r="BB23" s="349"/>
      <c r="BC23" s="350"/>
    </row>
    <row r="24" spans="2:55" ht="17.25" customHeight="1" thickBot="1">
      <c r="B24" s="177">
        <v>22</v>
      </c>
      <c r="C24" s="226">
        <v>22</v>
      </c>
      <c r="D24" s="361"/>
      <c r="E24" s="352"/>
      <c r="F24" s="352"/>
      <c r="G24" s="352"/>
      <c r="H24" s="353"/>
      <c r="I24" s="262"/>
      <c r="J24" s="89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1"/>
      <c r="AY24" s="352"/>
      <c r="AZ24" s="352"/>
      <c r="BA24" s="352"/>
      <c r="BB24" s="353"/>
      <c r="BC24" s="354"/>
    </row>
    <row r="25" spans="2:55" ht="17.25" customHeight="1" thickBot="1">
      <c r="B25" s="187">
        <v>4</v>
      </c>
      <c r="C25" s="226">
        <v>14</v>
      </c>
      <c r="D25" s="360"/>
      <c r="E25" s="348"/>
      <c r="F25" s="348"/>
      <c r="G25" s="348"/>
      <c r="H25" s="349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0"/>
      <c r="AY25" s="348"/>
      <c r="AZ25" s="348"/>
      <c r="BA25" s="348"/>
      <c r="BB25" s="349"/>
      <c r="BC25" s="350"/>
    </row>
    <row r="26" spans="2:55" ht="17.25" customHeight="1" thickBot="1">
      <c r="B26" s="177">
        <v>30</v>
      </c>
      <c r="C26" s="226">
        <v>30</v>
      </c>
      <c r="D26" s="361"/>
      <c r="E26" s="352"/>
      <c r="F26" s="352"/>
      <c r="G26" s="352"/>
      <c r="H26" s="353"/>
      <c r="I26" s="262"/>
      <c r="J26" s="89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1"/>
      <c r="AY26" s="352"/>
      <c r="AZ26" s="352"/>
      <c r="BA26" s="352"/>
      <c r="BB26" s="353"/>
      <c r="BC26" s="354"/>
    </row>
    <row r="27" spans="2:55" ht="17.25" customHeight="1" thickBot="1">
      <c r="B27" s="169">
        <v>13</v>
      </c>
      <c r="C27" s="226">
        <v>4</v>
      </c>
      <c r="D27" s="360"/>
      <c r="E27" s="348"/>
      <c r="F27" s="348"/>
      <c r="G27" s="348"/>
      <c r="H27" s="349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>
        <v>0</v>
      </c>
      <c r="AK27" s="256"/>
      <c r="AO27" s="251" t="s">
        <v>303</v>
      </c>
      <c r="AP27">
        <v>25</v>
      </c>
      <c r="AW27" s="226">
        <v>4</v>
      </c>
      <c r="AX27" s="360"/>
      <c r="AY27" s="348"/>
      <c r="AZ27" s="348"/>
      <c r="BA27" s="348"/>
      <c r="BB27" s="349"/>
      <c r="BC27" s="350"/>
    </row>
    <row r="28" spans="2:55" ht="17.25" customHeight="1" thickBot="1">
      <c r="B28" s="177">
        <v>20</v>
      </c>
      <c r="C28" s="226">
        <v>20</v>
      </c>
      <c r="D28" s="361"/>
      <c r="E28" s="352"/>
      <c r="F28" s="352"/>
      <c r="G28" s="352"/>
      <c r="H28" s="353"/>
      <c r="I28" s="262"/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1"/>
      <c r="AY28" s="352"/>
      <c r="AZ28" s="352"/>
      <c r="BA28" s="352"/>
      <c r="BB28" s="353"/>
      <c r="BC28" s="354"/>
    </row>
    <row r="29" spans="2:55" ht="17.25" customHeight="1" thickBot="1">
      <c r="B29" s="187">
        <v>8</v>
      </c>
      <c r="C29" s="226">
        <v>12</v>
      </c>
      <c r="D29" s="360"/>
      <c r="E29" s="348"/>
      <c r="F29" s="348"/>
      <c r="G29" s="348"/>
      <c r="H29" s="349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0"/>
      <c r="AY29" s="348"/>
      <c r="AZ29" s="348"/>
      <c r="BA29" s="348"/>
      <c r="BB29" s="349"/>
      <c r="BC29" s="350"/>
    </row>
    <row r="30" spans="2:55" ht="17.25" customHeight="1" thickBot="1">
      <c r="B30" s="177">
        <v>28</v>
      </c>
      <c r="C30" s="226">
        <v>28</v>
      </c>
      <c r="D30" s="361"/>
      <c r="E30" s="352"/>
      <c r="F30" s="352"/>
      <c r="G30" s="352"/>
      <c r="H30" s="353"/>
      <c r="I30" s="262"/>
      <c r="J30" s="89"/>
      <c r="K30" s="278"/>
      <c r="L30" s="279"/>
      <c r="M30" s="279"/>
      <c r="N30" s="280"/>
      <c r="O30" s="261">
        <v>0</v>
      </c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1"/>
      <c r="AY30" s="352"/>
      <c r="AZ30" s="352"/>
      <c r="BA30" s="352"/>
      <c r="BB30" s="353"/>
      <c r="BC30" s="354"/>
    </row>
    <row r="31" spans="2:55" ht="17.25" customHeight="1" thickBot="1">
      <c r="B31" s="169">
        <v>16</v>
      </c>
      <c r="C31" s="226">
        <v>8</v>
      </c>
      <c r="D31" s="360"/>
      <c r="E31" s="348"/>
      <c r="F31" s="348"/>
      <c r="G31" s="348"/>
      <c r="H31" s="349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0"/>
      <c r="AY31" s="348"/>
      <c r="AZ31" s="348"/>
      <c r="BA31" s="348"/>
      <c r="BB31" s="349"/>
      <c r="BC31" s="350"/>
    </row>
    <row r="32" spans="2:55" ht="17.25" customHeight="1" thickBot="1">
      <c r="B32" s="177">
        <v>24</v>
      </c>
      <c r="C32" s="226">
        <v>24</v>
      </c>
      <c r="D32" s="361"/>
      <c r="E32" s="352"/>
      <c r="F32" s="352"/>
      <c r="G32" s="352"/>
      <c r="H32" s="353"/>
      <c r="I32" s="262"/>
      <c r="J32" s="89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1"/>
      <c r="AY32" s="352"/>
      <c r="AZ32" s="352"/>
      <c r="BA32" s="352"/>
      <c r="BB32" s="353"/>
      <c r="BC32" s="354"/>
    </row>
    <row r="33" spans="2:55" ht="17.25" customHeight="1" thickBot="1">
      <c r="B33" s="187">
        <v>1</v>
      </c>
      <c r="C33" s="226">
        <v>16</v>
      </c>
      <c r="D33" s="360"/>
      <c r="E33" s="348"/>
      <c r="F33" s="348"/>
      <c r="G33" s="348"/>
      <c r="H33" s="349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0"/>
      <c r="AY33" s="348"/>
      <c r="AZ33" s="348"/>
      <c r="BA33" s="348"/>
      <c r="BB33" s="349"/>
      <c r="BC33" s="350"/>
    </row>
    <row r="34" spans="2:55" s="82" customFormat="1" ht="17.25" customHeight="1" thickBot="1">
      <c r="B34" s="177">
        <v>32</v>
      </c>
      <c r="C34" s="226">
        <v>32</v>
      </c>
      <c r="D34" s="361"/>
      <c r="E34" s="352"/>
      <c r="F34" s="352"/>
      <c r="G34" s="352"/>
      <c r="H34" s="353"/>
      <c r="I34" s="262"/>
      <c r="J34" s="89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1"/>
      <c r="AY34" s="352"/>
      <c r="AZ34" s="352"/>
      <c r="BA34" s="352"/>
      <c r="BB34" s="353"/>
      <c r="BC34" s="354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2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3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3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2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3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0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2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3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3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2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3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0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0"/>
      <c r="AA92" s="540"/>
      <c r="AB92" s="540"/>
      <c r="AC92" s="540"/>
      <c r="AD92" s="540"/>
      <c r="AE92" s="540"/>
      <c r="AF92" s="540"/>
      <c r="AG92" s="540"/>
      <c r="AH92" s="540"/>
      <c r="AI92" s="540"/>
      <c r="AJ92" s="540"/>
      <c r="AK92" s="540"/>
      <c r="AL92" s="540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>
        <f>IF($AJ$3=ФИО!D184,ФИО!D184,"")</f>
        <v>100</v>
      </c>
      <c r="D380" s="326" t="str">
        <f>IF($AJ$3=ФИО!D184,ФИО!G184&amp;" "&amp;ФИО!H184&amp;" "&amp;ФИО!N184&amp;" "&amp;ФИО!O184,"")</f>
        <v>Новик Александр Минская обл СК ВС РБ</v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>
        <f>IF($AJ$3=ФИО!D201,ФИО!D201,"")</f>
        <v>100</v>
      </c>
      <c r="D397" s="326" t="str">
        <f>IF($AJ$3=ФИО!D201,ФИО!G201&amp;" "&amp;ФИО!H201&amp;" "&amp;ФИО!N201&amp;" "&amp;ФИО!O201,"")</f>
        <v>Волчкевич Никита Минск ГЦОР единоборств</v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zoomScale="85" zoomScaleNormal="55" zoomScaleSheetLayoutView="55" workbookViewId="0">
      <selection activeCell="C1" sqref="C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2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</row>
    <row r="2" spans="2:55" ht="32.25" customHeight="1" thickBot="1">
      <c r="C2" s="362"/>
      <c r="D2" s="512"/>
      <c r="E2" s="362"/>
      <c r="F2" s="362"/>
      <c r="G2" s="362"/>
      <c r="H2" s="362"/>
      <c r="I2" s="362"/>
      <c r="J2" s="362"/>
      <c r="K2" s="427"/>
      <c r="L2" s="511" t="s">
        <v>355</v>
      </c>
      <c r="M2" s="362"/>
      <c r="N2" s="362"/>
      <c r="O2" s="362"/>
      <c r="P2" s="362"/>
      <c r="Q2" s="362"/>
      <c r="R2" s="363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4"/>
      <c r="AJ2" s="365"/>
      <c r="AK2" s="365"/>
      <c r="AL2" s="426" t="str">
        <f>Установки!$C$5</f>
        <v>ДЗЮДО</v>
      </c>
    </row>
    <row r="3" spans="2:55" ht="19.5" customHeight="1">
      <c r="B3" s="232">
        <v>6</v>
      </c>
      <c r="C3" s="366">
        <v>1</v>
      </c>
      <c r="D3" s="532" t="s">
        <v>845</v>
      </c>
      <c r="E3" s="348"/>
      <c r="F3" s="348"/>
      <c r="G3" s="348"/>
      <c r="H3" s="349"/>
      <c r="I3" s="367">
        <v>0</v>
      </c>
      <c r="J3" s="411" t="str">
        <f>IF(I3=I4,"",IF(I3&gt;I4,C3&amp;"-"&amp;D3,C4&amp;"-"&amp;D4))</f>
        <v/>
      </c>
      <c r="K3" s="368"/>
      <c r="L3" s="369"/>
      <c r="M3" s="369"/>
      <c r="N3" s="369"/>
      <c r="O3" s="369"/>
      <c r="P3" s="369"/>
      <c r="Q3" s="370" t="s">
        <v>115</v>
      </c>
      <c r="R3" s="371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2"/>
      <c r="AG3" s="362"/>
      <c r="AH3" s="362"/>
      <c r="AI3" s="362"/>
      <c r="AJ3" s="569">
        <v>63</v>
      </c>
      <c r="AK3" s="570"/>
      <c r="AL3" s="571"/>
      <c r="AM3" s="362"/>
      <c r="AO3" s="251" t="s">
        <v>39</v>
      </c>
      <c r="AP3">
        <v>1</v>
      </c>
      <c r="AW3" s="179">
        <v>1</v>
      </c>
      <c r="AX3" s="360"/>
      <c r="AY3" s="348"/>
      <c r="AZ3" s="348"/>
      <c r="BA3" s="348"/>
      <c r="BB3" s="349"/>
      <c r="BC3" s="350"/>
    </row>
    <row r="4" spans="2:55" ht="19.5" customHeight="1" thickBot="1">
      <c r="B4" s="233">
        <v>9</v>
      </c>
      <c r="C4" s="366">
        <v>9</v>
      </c>
      <c r="D4" s="532" t="s">
        <v>853</v>
      </c>
      <c r="E4" s="352"/>
      <c r="F4" s="352"/>
      <c r="G4" s="352"/>
      <c r="H4" s="353"/>
      <c r="I4" s="372">
        <v>0</v>
      </c>
      <c r="J4" s="412"/>
      <c r="K4" s="373"/>
      <c r="L4" s="374"/>
      <c r="M4" s="374"/>
      <c r="N4" s="375"/>
      <c r="O4" s="376">
        <v>0</v>
      </c>
      <c r="P4" s="377"/>
      <c r="Q4" s="411" t="str">
        <f>IF(O4=O6,"",IF(O4&gt;O6,J3,J5))</f>
        <v/>
      </c>
      <c r="R4" s="368"/>
      <c r="S4" s="369"/>
      <c r="T4" s="369"/>
      <c r="U4" s="369"/>
      <c r="V4" s="369"/>
      <c r="W4" s="369"/>
      <c r="X4" s="378"/>
      <c r="Y4" s="378"/>
      <c r="Z4" s="378" t="s">
        <v>115</v>
      </c>
      <c r="AA4" s="378"/>
      <c r="AB4" s="378"/>
      <c r="AC4" s="378"/>
      <c r="AD4" s="378"/>
      <c r="AE4" s="378"/>
      <c r="AF4" s="364"/>
      <c r="AG4" s="364"/>
      <c r="AH4" s="362"/>
      <c r="AI4" s="362"/>
      <c r="AJ4" s="572"/>
      <c r="AK4" s="573"/>
      <c r="AL4" s="574"/>
      <c r="AM4" s="362"/>
      <c r="AO4" s="251" t="s">
        <v>39</v>
      </c>
      <c r="AP4">
        <v>2</v>
      </c>
      <c r="AW4" s="179">
        <v>9</v>
      </c>
      <c r="AX4" s="361"/>
      <c r="AY4" s="352"/>
      <c r="AZ4" s="352"/>
      <c r="BA4" s="352"/>
      <c r="BB4" s="353"/>
      <c r="BC4" s="354"/>
    </row>
    <row r="5" spans="2:55" ht="19.5" customHeight="1" thickBot="1">
      <c r="B5" s="234">
        <v>3</v>
      </c>
      <c r="C5" s="366">
        <v>5</v>
      </c>
      <c r="D5" s="532" t="s">
        <v>849</v>
      </c>
      <c r="E5" s="348"/>
      <c r="F5" s="348"/>
      <c r="G5" s="348"/>
      <c r="H5" s="349"/>
      <c r="I5" s="367">
        <v>0</v>
      </c>
      <c r="J5" s="411" t="str">
        <f>IF(I5=I6,"",IF(I5&gt;I6,C5&amp;"-"&amp;D5,C6&amp;"-"&amp;D6))</f>
        <v/>
      </c>
      <c r="K5" s="368"/>
      <c r="L5" s="369"/>
      <c r="M5" s="369"/>
      <c r="N5" s="369"/>
      <c r="O5" s="369"/>
      <c r="P5" s="379"/>
      <c r="Q5" s="413" t="s">
        <v>115</v>
      </c>
      <c r="R5" s="373"/>
      <c r="S5" s="374"/>
      <c r="T5" s="374"/>
      <c r="U5" s="375"/>
      <c r="V5" s="372">
        <v>0</v>
      </c>
      <c r="W5" s="380"/>
      <c r="X5" s="421"/>
      <c r="Y5" s="378"/>
      <c r="Z5" s="378"/>
      <c r="AA5" s="378"/>
      <c r="AB5" s="378"/>
      <c r="AC5" s="378"/>
      <c r="AD5" s="378"/>
      <c r="AE5" s="378"/>
      <c r="AF5" s="364"/>
      <c r="AG5" s="364"/>
      <c r="AH5" s="362"/>
      <c r="AI5" s="362"/>
      <c r="AJ5" s="362"/>
      <c r="AK5" s="362"/>
      <c r="AL5" s="362"/>
      <c r="AM5" s="362"/>
      <c r="AO5" s="251" t="s">
        <v>39</v>
      </c>
      <c r="AP5">
        <v>3</v>
      </c>
      <c r="AW5" s="179">
        <v>5</v>
      </c>
      <c r="AX5" s="360"/>
      <c r="AY5" s="348"/>
      <c r="AZ5" s="348"/>
      <c r="BA5" s="348"/>
      <c r="BB5" s="349"/>
      <c r="BC5" s="350"/>
    </row>
    <row r="6" spans="2:55" ht="19.5" customHeight="1" thickBot="1">
      <c r="B6" s="233">
        <v>13</v>
      </c>
      <c r="C6" s="366">
        <v>13</v>
      </c>
      <c r="D6" s="532"/>
      <c r="E6" s="352"/>
      <c r="F6" s="352"/>
      <c r="G6" s="352"/>
      <c r="H6" s="353"/>
      <c r="I6" s="372">
        <v>0</v>
      </c>
      <c r="J6" s="412"/>
      <c r="K6" s="373"/>
      <c r="L6" s="374"/>
      <c r="M6" s="374"/>
      <c r="N6" s="375"/>
      <c r="O6" s="376">
        <v>0</v>
      </c>
      <c r="P6" s="368"/>
      <c r="Q6" s="412"/>
      <c r="R6" s="378"/>
      <c r="S6" s="378"/>
      <c r="T6" s="378"/>
      <c r="U6" s="378"/>
      <c r="V6" s="378"/>
      <c r="W6" s="381"/>
      <c r="X6" s="410" t="str">
        <f>IF(V5=V9,"",IF(V5&gt;V9,Q4,Q8))</f>
        <v/>
      </c>
      <c r="Y6" s="368"/>
      <c r="Z6" s="382"/>
      <c r="AA6" s="382"/>
      <c r="AB6" s="382"/>
      <c r="AC6" s="382"/>
      <c r="AD6" s="382"/>
      <c r="AE6" s="382"/>
      <c r="AF6" s="364"/>
      <c r="AG6" s="364"/>
      <c r="AH6" s="362"/>
      <c r="AI6" s="362" t="s">
        <v>115</v>
      </c>
      <c r="AJ6" s="362"/>
      <c r="AK6" s="362"/>
      <c r="AL6" s="362"/>
      <c r="AM6" s="362"/>
      <c r="AO6" s="251" t="s">
        <v>39</v>
      </c>
      <c r="AP6">
        <v>4</v>
      </c>
      <c r="AW6" s="179">
        <v>13</v>
      </c>
      <c r="AX6" s="361"/>
      <c r="AY6" s="352"/>
      <c r="AZ6" s="352"/>
      <c r="BA6" s="352"/>
      <c r="BB6" s="353"/>
      <c r="BC6" s="354"/>
    </row>
    <row r="7" spans="2:55" ht="19.5" customHeight="1" thickBot="1">
      <c r="B7" s="232">
        <v>7</v>
      </c>
      <c r="C7" s="366">
        <v>3</v>
      </c>
      <c r="D7" s="532" t="s">
        <v>847</v>
      </c>
      <c r="E7" s="348"/>
      <c r="F7" s="348"/>
      <c r="G7" s="348"/>
      <c r="H7" s="349"/>
      <c r="I7" s="367">
        <v>0</v>
      </c>
      <c r="J7" s="411" t="str">
        <f>IF(I7=I8,"",IF(I7&gt;I8,C7&amp;"-"&amp;D7,C8&amp;"-"&amp;D8))</f>
        <v/>
      </c>
      <c r="K7" s="368"/>
      <c r="L7" s="369"/>
      <c r="M7" s="369"/>
      <c r="N7" s="369"/>
      <c r="O7" s="369"/>
      <c r="P7" s="369"/>
      <c r="Q7" s="414" t="s">
        <v>115</v>
      </c>
      <c r="R7" s="368"/>
      <c r="S7" s="368"/>
      <c r="T7" s="368"/>
      <c r="U7" s="368"/>
      <c r="V7" s="368"/>
      <c r="W7" s="383"/>
      <c r="X7" s="413"/>
      <c r="Y7" s="373"/>
      <c r="Z7" s="374"/>
      <c r="AA7" s="374"/>
      <c r="AB7" s="375"/>
      <c r="AC7" s="372">
        <v>0</v>
      </c>
      <c r="AD7" s="377"/>
      <c r="AE7" s="378"/>
      <c r="AF7" s="364"/>
      <c r="AG7" s="364"/>
      <c r="AH7" s="362"/>
      <c r="AI7" s="362"/>
      <c r="AJ7" s="362"/>
      <c r="AK7" s="362"/>
      <c r="AL7" s="362"/>
      <c r="AM7" s="362"/>
      <c r="AO7" s="251" t="s">
        <v>39</v>
      </c>
      <c r="AP7">
        <v>5</v>
      </c>
      <c r="AW7" s="179">
        <v>3</v>
      </c>
      <c r="AX7" s="360"/>
      <c r="AY7" s="348"/>
      <c r="AZ7" s="348"/>
      <c r="BA7" s="348"/>
      <c r="BB7" s="349"/>
      <c r="BC7" s="350"/>
    </row>
    <row r="8" spans="2:55" ht="19.5" customHeight="1" thickBot="1">
      <c r="B8" s="233">
        <v>11</v>
      </c>
      <c r="C8" s="366">
        <v>11</v>
      </c>
      <c r="D8" s="532" t="s">
        <v>855</v>
      </c>
      <c r="E8" s="352"/>
      <c r="F8" s="352"/>
      <c r="G8" s="352"/>
      <c r="H8" s="353"/>
      <c r="I8" s="372">
        <v>0</v>
      </c>
      <c r="J8" s="412"/>
      <c r="K8" s="384"/>
      <c r="L8" s="385"/>
      <c r="M8" s="385"/>
      <c r="N8" s="386"/>
      <c r="O8" s="376">
        <v>0</v>
      </c>
      <c r="P8" s="380"/>
      <c r="Q8" s="411" t="str">
        <f>IF(O8=N10,"",IF(O8&gt;N10,J7,J9))</f>
        <v/>
      </c>
      <c r="R8" s="368"/>
      <c r="S8" s="387"/>
      <c r="T8" s="387"/>
      <c r="U8" s="387"/>
      <c r="V8" s="369"/>
      <c r="W8" s="388"/>
      <c r="X8" s="412"/>
      <c r="Y8" s="378"/>
      <c r="Z8" s="378" t="s">
        <v>115</v>
      </c>
      <c r="AA8" s="378"/>
      <c r="AB8" s="378"/>
      <c r="AC8" s="378"/>
      <c r="AD8" s="389"/>
      <c r="AE8" s="378"/>
      <c r="AF8" s="364"/>
      <c r="AG8" s="364"/>
      <c r="AH8" s="362"/>
      <c r="AI8" s="362"/>
      <c r="AJ8" s="362"/>
      <c r="AK8" s="362"/>
      <c r="AL8" s="362"/>
      <c r="AM8" s="362"/>
      <c r="AO8" s="251" t="s">
        <v>39</v>
      </c>
      <c r="AP8">
        <v>6</v>
      </c>
      <c r="AW8" s="179">
        <v>11</v>
      </c>
      <c r="AX8" s="361"/>
      <c r="AY8" s="352"/>
      <c r="AZ8" s="352"/>
      <c r="BA8" s="352"/>
      <c r="BB8" s="353"/>
      <c r="BC8" s="354"/>
    </row>
    <row r="9" spans="2:55" ht="19.5" customHeight="1" thickBot="1">
      <c r="B9" s="234">
        <v>2</v>
      </c>
      <c r="C9" s="366">
        <v>7</v>
      </c>
      <c r="D9" s="532" t="s">
        <v>851</v>
      </c>
      <c r="E9" s="348"/>
      <c r="F9" s="348"/>
      <c r="G9" s="348"/>
      <c r="H9" s="349"/>
      <c r="I9" s="367">
        <v>0</v>
      </c>
      <c r="J9" s="411" t="str">
        <f>IF(I9=I10,"",IF(I9&gt;I10,C9&amp;"-"&amp;D9,C10&amp;"-"&amp;D10))</f>
        <v/>
      </c>
      <c r="K9" s="368"/>
      <c r="L9" s="387"/>
      <c r="M9" s="387"/>
      <c r="N9" s="387"/>
      <c r="O9" s="387"/>
      <c r="P9" s="388"/>
      <c r="Q9" s="415" t="s">
        <v>115</v>
      </c>
      <c r="R9" s="384"/>
      <c r="S9" s="385"/>
      <c r="T9" s="385"/>
      <c r="U9" s="386"/>
      <c r="V9" s="372">
        <v>0</v>
      </c>
      <c r="W9" s="390"/>
      <c r="X9" s="421"/>
      <c r="Y9" s="378"/>
      <c r="Z9" s="378"/>
      <c r="AA9" s="378"/>
      <c r="AB9" s="378"/>
      <c r="AC9" s="378"/>
      <c r="AD9" s="391"/>
      <c r="AE9" s="378"/>
      <c r="AF9" s="364"/>
      <c r="AG9" s="392"/>
      <c r="AH9" s="364"/>
      <c r="AI9" s="364"/>
      <c r="AJ9" s="364"/>
      <c r="AK9" s="364"/>
      <c r="AL9" s="364"/>
      <c r="AM9" s="364"/>
      <c r="AN9" s="94"/>
      <c r="AO9" s="251"/>
      <c r="AP9">
        <v>7</v>
      </c>
      <c r="AW9" s="179">
        <v>7</v>
      </c>
      <c r="AX9" s="360"/>
      <c r="AY9" s="348"/>
      <c r="AZ9" s="348"/>
      <c r="BA9" s="348"/>
      <c r="BB9" s="349"/>
      <c r="BC9" s="350"/>
    </row>
    <row r="10" spans="2:55" ht="19.5" customHeight="1" thickBot="1">
      <c r="B10" s="233">
        <v>15</v>
      </c>
      <c r="C10" s="366">
        <v>15</v>
      </c>
      <c r="D10" s="536"/>
      <c r="E10" s="352"/>
      <c r="F10" s="352"/>
      <c r="G10" s="352"/>
      <c r="H10" s="353"/>
      <c r="I10" s="372">
        <v>0</v>
      </c>
      <c r="J10" s="412"/>
      <c r="K10" s="373"/>
      <c r="L10" s="374"/>
      <c r="M10" s="374"/>
      <c r="N10" s="375"/>
      <c r="O10" s="376">
        <v>0</v>
      </c>
      <c r="P10" s="368"/>
      <c r="Q10" s="416"/>
      <c r="R10" s="378"/>
      <c r="S10" s="378"/>
      <c r="T10" s="378"/>
      <c r="U10" s="378"/>
      <c r="V10" s="378"/>
      <c r="W10" s="370"/>
      <c r="X10" s="422"/>
      <c r="Y10" s="393"/>
      <c r="Z10" s="393"/>
      <c r="AA10" s="370"/>
      <c r="AB10" s="425" t="str">
        <f>IF(AC7=AC15,"",IF(AC7&gt;AC15,X6,X14))</f>
        <v/>
      </c>
      <c r="AC10" s="394"/>
      <c r="AD10" s="395"/>
      <c r="AE10" s="396"/>
      <c r="AF10" s="396"/>
      <c r="AG10" s="396"/>
      <c r="AH10" s="396"/>
      <c r="AI10" s="396"/>
      <c r="AJ10" s="396"/>
      <c r="AK10" s="396"/>
      <c r="AL10" s="396"/>
      <c r="AM10" s="396" t="s">
        <v>115</v>
      </c>
      <c r="AN10" s="94"/>
      <c r="AO10" s="251"/>
      <c r="AP10">
        <v>8</v>
      </c>
      <c r="AW10" s="179">
        <v>15</v>
      </c>
      <c r="AX10" s="361"/>
      <c r="AY10" s="352"/>
      <c r="AZ10" s="352"/>
      <c r="BA10" s="352"/>
      <c r="BB10" s="353"/>
      <c r="BC10" s="354"/>
    </row>
    <row r="11" spans="2:55" ht="19.5" customHeight="1">
      <c r="B11" s="207">
        <v>5</v>
      </c>
      <c r="C11" s="366">
        <v>2</v>
      </c>
      <c r="D11" s="532" t="s">
        <v>846</v>
      </c>
      <c r="E11" s="348"/>
      <c r="F11" s="348"/>
      <c r="G11" s="348"/>
      <c r="H11" s="349"/>
      <c r="I11" s="367">
        <v>0</v>
      </c>
      <c r="J11" s="411" t="str">
        <f>IF(I11=I12,"",IF(I11&gt;I12,C11&amp;"-"&amp;D11,C12&amp;"-"&amp;D12))</f>
        <v/>
      </c>
      <c r="K11" s="368"/>
      <c r="L11" s="387"/>
      <c r="M11" s="387"/>
      <c r="N11" s="387"/>
      <c r="O11" s="387"/>
      <c r="P11" s="387"/>
      <c r="Q11" s="417" t="s">
        <v>115</v>
      </c>
      <c r="R11" s="398"/>
      <c r="S11" s="398"/>
      <c r="T11" s="398"/>
      <c r="U11" s="397"/>
      <c r="V11" s="397"/>
      <c r="W11" s="399"/>
      <c r="X11" s="423"/>
      <c r="Y11" s="398"/>
      <c r="Z11" s="398"/>
      <c r="AA11" s="397"/>
      <c r="AB11" s="334" t="s">
        <v>343</v>
      </c>
      <c r="AC11" s="399"/>
      <c r="AD11" s="383"/>
      <c r="AE11" s="397"/>
      <c r="AF11" s="400"/>
      <c r="AG11" s="400"/>
      <c r="AH11" s="400"/>
      <c r="AI11" s="392"/>
      <c r="AJ11" s="401"/>
      <c r="AK11" s="364"/>
      <c r="AL11" s="364"/>
      <c r="AM11" s="364"/>
      <c r="AN11" s="94"/>
      <c r="AO11" s="251"/>
      <c r="AP11">
        <v>9</v>
      </c>
      <c r="AW11" s="179">
        <v>2</v>
      </c>
      <c r="AX11" s="360"/>
      <c r="AY11" s="348"/>
      <c r="AZ11" s="348"/>
      <c r="BA11" s="348"/>
      <c r="BB11" s="349"/>
      <c r="BC11" s="350"/>
    </row>
    <row r="12" spans="2:55" ht="19.5" customHeight="1" thickBot="1">
      <c r="B12" s="209">
        <v>10</v>
      </c>
      <c r="C12" s="366">
        <v>10</v>
      </c>
      <c r="D12" s="532" t="s">
        <v>854</v>
      </c>
      <c r="E12" s="352"/>
      <c r="F12" s="352"/>
      <c r="G12" s="352"/>
      <c r="H12" s="353"/>
      <c r="I12" s="372">
        <v>0</v>
      </c>
      <c r="J12" s="412"/>
      <c r="K12" s="384"/>
      <c r="L12" s="385"/>
      <c r="M12" s="385"/>
      <c r="N12" s="386"/>
      <c r="O12" s="376">
        <v>0</v>
      </c>
      <c r="P12" s="380"/>
      <c r="Q12" s="411" t="str">
        <f>IF(O12=O14,"",IF(O12&gt;O14,J11,J13))</f>
        <v/>
      </c>
      <c r="R12" s="368"/>
      <c r="S12" s="387"/>
      <c r="T12" s="387"/>
      <c r="U12" s="387"/>
      <c r="V12" s="387"/>
      <c r="W12" s="387"/>
      <c r="X12" s="424"/>
      <c r="Y12" s="399"/>
      <c r="Z12" s="399" t="s">
        <v>115</v>
      </c>
      <c r="AA12" s="399"/>
      <c r="AB12" s="399"/>
      <c r="AC12" s="399"/>
      <c r="AD12" s="383"/>
      <c r="AE12" s="402"/>
      <c r="AF12" s="364"/>
      <c r="AG12" s="364"/>
      <c r="AH12" s="364"/>
      <c r="AI12" s="364"/>
      <c r="AJ12" s="364"/>
      <c r="AK12" s="392"/>
      <c r="AL12" s="364"/>
      <c r="AM12" s="364"/>
      <c r="AN12" s="94"/>
      <c r="AO12" s="251"/>
      <c r="AP12">
        <v>10</v>
      </c>
      <c r="AW12" s="179">
        <v>10</v>
      </c>
      <c r="AX12" s="361"/>
      <c r="AY12" s="352"/>
      <c r="AZ12" s="352"/>
      <c r="BA12" s="352"/>
      <c r="BB12" s="353"/>
      <c r="BC12" s="354"/>
    </row>
    <row r="13" spans="2:55" ht="19.5" customHeight="1" thickBot="1">
      <c r="B13" s="211">
        <v>4</v>
      </c>
      <c r="C13" s="366">
        <v>6</v>
      </c>
      <c r="D13" s="532" t="s">
        <v>850</v>
      </c>
      <c r="E13" s="348"/>
      <c r="F13" s="348"/>
      <c r="G13" s="348"/>
      <c r="H13" s="349"/>
      <c r="I13" s="367">
        <v>0</v>
      </c>
      <c r="J13" s="411" t="str">
        <f>IF(I13=I14,"",IF(I13&gt;I14,C13&amp;"-"&amp;D13,C14&amp;"-"&amp;D14))</f>
        <v/>
      </c>
      <c r="K13" s="368"/>
      <c r="L13" s="387"/>
      <c r="M13" s="387"/>
      <c r="N13" s="387"/>
      <c r="O13" s="387"/>
      <c r="P13" s="388"/>
      <c r="Q13" s="418" t="s">
        <v>115</v>
      </c>
      <c r="R13" s="384"/>
      <c r="S13" s="385"/>
      <c r="T13" s="385"/>
      <c r="U13" s="386"/>
      <c r="V13" s="372">
        <v>0</v>
      </c>
      <c r="W13" s="380"/>
      <c r="X13" s="424"/>
      <c r="Y13" s="399"/>
      <c r="Z13" s="399"/>
      <c r="AA13" s="399"/>
      <c r="AB13" s="399"/>
      <c r="AC13" s="399"/>
      <c r="AD13" s="383"/>
      <c r="AE13" s="399"/>
      <c r="AF13" s="364"/>
      <c r="AG13" s="364"/>
      <c r="AH13" s="364"/>
      <c r="AI13" s="364"/>
      <c r="AJ13" s="364"/>
      <c r="AK13" s="364"/>
      <c r="AL13" s="364"/>
      <c r="AM13" s="364"/>
      <c r="AN13" s="94"/>
      <c r="AO13" s="251"/>
      <c r="AP13">
        <v>11</v>
      </c>
      <c r="AW13" s="179">
        <v>6</v>
      </c>
      <c r="AX13" s="360"/>
      <c r="AY13" s="348"/>
      <c r="AZ13" s="348"/>
      <c r="BA13" s="348"/>
      <c r="BB13" s="349"/>
      <c r="BC13" s="350"/>
    </row>
    <row r="14" spans="2:55" ht="19.5" customHeight="1" thickBot="1">
      <c r="B14" s="209">
        <v>14</v>
      </c>
      <c r="C14" s="366">
        <v>14</v>
      </c>
      <c r="D14" s="532"/>
      <c r="E14" s="352"/>
      <c r="F14" s="352"/>
      <c r="G14" s="352"/>
      <c r="H14" s="353"/>
      <c r="I14" s="372">
        <v>0</v>
      </c>
      <c r="J14" s="412"/>
      <c r="K14" s="384"/>
      <c r="L14" s="385"/>
      <c r="M14" s="385"/>
      <c r="N14" s="386"/>
      <c r="O14" s="376">
        <v>0</v>
      </c>
      <c r="P14" s="403"/>
      <c r="Q14" s="419"/>
      <c r="R14" s="399"/>
      <c r="S14" s="399"/>
      <c r="T14" s="399"/>
      <c r="U14" s="399"/>
      <c r="V14" s="399"/>
      <c r="W14" s="381"/>
      <c r="X14" s="410" t="str">
        <f>IF(V13=V17,"",IF(V13&gt;V17,Q12,Q16))</f>
        <v/>
      </c>
      <c r="Y14" s="368"/>
      <c r="Z14" s="399"/>
      <c r="AA14" s="399"/>
      <c r="AB14" s="399"/>
      <c r="AC14" s="399"/>
      <c r="AD14" s="399"/>
      <c r="AE14" s="399"/>
      <c r="AF14" s="400"/>
      <c r="AG14" s="400"/>
      <c r="AH14" s="392"/>
      <c r="AI14" s="364" t="s">
        <v>115</v>
      </c>
      <c r="AJ14" s="364"/>
      <c r="AK14" s="364"/>
      <c r="AL14" s="364"/>
      <c r="AM14" s="364"/>
      <c r="AN14" s="94"/>
      <c r="AO14" s="251"/>
      <c r="AP14">
        <v>12</v>
      </c>
      <c r="AW14" s="179">
        <v>14</v>
      </c>
      <c r="AX14" s="361"/>
      <c r="AY14" s="352"/>
      <c r="AZ14" s="352"/>
      <c r="BA14" s="352"/>
      <c r="BB14" s="353"/>
      <c r="BC14" s="354"/>
    </row>
    <row r="15" spans="2:55" ht="19.5" customHeight="1" thickBot="1">
      <c r="B15" s="207">
        <v>8</v>
      </c>
      <c r="C15" s="366">
        <v>4</v>
      </c>
      <c r="D15" s="532" t="s">
        <v>848</v>
      </c>
      <c r="E15" s="348"/>
      <c r="F15" s="348"/>
      <c r="G15" s="348"/>
      <c r="H15" s="349"/>
      <c r="I15" s="367">
        <v>0</v>
      </c>
      <c r="J15" s="411" t="str">
        <f>IF(I15=I16,"",IF(I15&gt;I16,C15&amp;"-"&amp;D15,C16&amp;"-"&amp;D16))</f>
        <v/>
      </c>
      <c r="K15" s="368"/>
      <c r="L15" s="387"/>
      <c r="M15" s="387"/>
      <c r="N15" s="387"/>
      <c r="O15" s="387"/>
      <c r="P15" s="387"/>
      <c r="Q15" s="420" t="s">
        <v>115</v>
      </c>
      <c r="R15" s="403"/>
      <c r="S15" s="403"/>
      <c r="T15" s="403"/>
      <c r="U15" s="403"/>
      <c r="V15" s="403"/>
      <c r="W15" s="383"/>
      <c r="X15" s="415"/>
      <c r="Y15" s="384"/>
      <c r="Z15" s="385"/>
      <c r="AA15" s="385"/>
      <c r="AB15" s="386"/>
      <c r="AC15" s="372">
        <v>0</v>
      </c>
      <c r="AD15" s="404"/>
      <c r="AE15" s="398"/>
      <c r="AF15" s="400"/>
      <c r="AG15" s="400"/>
      <c r="AH15" s="392"/>
      <c r="AI15" s="364"/>
      <c r="AJ15" s="364"/>
      <c r="AK15" s="364"/>
      <c r="AL15" s="364"/>
      <c r="AM15" s="364"/>
      <c r="AN15" s="94"/>
      <c r="AO15" s="251"/>
      <c r="AP15">
        <v>13</v>
      </c>
      <c r="AW15" s="179">
        <v>4</v>
      </c>
      <c r="AX15" s="360"/>
      <c r="AY15" s="348"/>
      <c r="AZ15" s="348"/>
      <c r="BA15" s="348"/>
      <c r="BB15" s="349"/>
      <c r="BC15" s="350"/>
    </row>
    <row r="16" spans="2:55" ht="19.5" customHeight="1" thickBot="1">
      <c r="B16" s="209">
        <v>12</v>
      </c>
      <c r="C16" s="366">
        <v>12</v>
      </c>
      <c r="D16" s="532"/>
      <c r="E16" s="352"/>
      <c r="F16" s="352"/>
      <c r="G16" s="352"/>
      <c r="H16" s="353"/>
      <c r="I16" s="372">
        <v>0</v>
      </c>
      <c r="J16" s="412"/>
      <c r="K16" s="384"/>
      <c r="L16" s="385"/>
      <c r="M16" s="385"/>
      <c r="N16" s="386"/>
      <c r="O16" s="376">
        <v>0</v>
      </c>
      <c r="P16" s="380"/>
      <c r="Q16" s="411" t="str">
        <f>IF(O16=N18,"",IF(O16&gt;N18,J15,J17))</f>
        <v/>
      </c>
      <c r="R16" s="368"/>
      <c r="S16" s="387"/>
      <c r="T16" s="387"/>
      <c r="U16" s="387"/>
      <c r="V16" s="387"/>
      <c r="W16" s="388"/>
      <c r="X16" s="419"/>
      <c r="Y16" s="399"/>
      <c r="Z16" s="399" t="s">
        <v>115</v>
      </c>
      <c r="AA16" s="399"/>
      <c r="AB16" s="399"/>
      <c r="AC16" s="399"/>
      <c r="AD16" s="397"/>
      <c r="AE16" s="399"/>
      <c r="AF16" s="364"/>
      <c r="AG16" s="364"/>
      <c r="AH16" s="364"/>
      <c r="AI16" s="364"/>
      <c r="AJ16" s="364"/>
      <c r="AK16" s="364"/>
      <c r="AL16" s="364"/>
      <c r="AM16" s="364"/>
      <c r="AN16" s="94"/>
      <c r="AO16" s="251"/>
      <c r="AP16">
        <v>14</v>
      </c>
      <c r="AW16" s="179">
        <v>12</v>
      </c>
      <c r="AX16" s="361"/>
      <c r="AY16" s="352"/>
      <c r="AZ16" s="352"/>
      <c r="BA16" s="352"/>
      <c r="BB16" s="353"/>
      <c r="BC16" s="354"/>
    </row>
    <row r="17" spans="2:55" ht="19.5" customHeight="1" thickBot="1">
      <c r="B17" s="211">
        <v>1</v>
      </c>
      <c r="C17" s="366">
        <v>8</v>
      </c>
      <c r="D17" s="532" t="s">
        <v>852</v>
      </c>
      <c r="E17" s="348"/>
      <c r="F17" s="348"/>
      <c r="G17" s="348"/>
      <c r="H17" s="349"/>
      <c r="I17" s="367">
        <v>0</v>
      </c>
      <c r="J17" s="411" t="str">
        <f>IF(I17=I18,"",IF(I17&gt;I18,C17&amp;"-"&amp;D17,C18&amp;"-"&amp;D18))</f>
        <v/>
      </c>
      <c r="K17" s="368"/>
      <c r="L17" s="387"/>
      <c r="M17" s="387"/>
      <c r="N17" s="387"/>
      <c r="O17" s="387"/>
      <c r="P17" s="388"/>
      <c r="Q17" s="415" t="s">
        <v>115</v>
      </c>
      <c r="R17" s="384"/>
      <c r="S17" s="385"/>
      <c r="T17" s="385"/>
      <c r="U17" s="386"/>
      <c r="V17" s="372">
        <v>0</v>
      </c>
      <c r="W17" s="404"/>
      <c r="X17" s="399"/>
      <c r="Y17" s="399"/>
      <c r="Z17" s="399"/>
      <c r="AA17" s="399"/>
      <c r="AB17" s="397"/>
      <c r="AC17" s="399"/>
      <c r="AD17" s="399"/>
      <c r="AE17" s="399"/>
      <c r="AF17" s="364"/>
      <c r="AG17" s="364"/>
      <c r="AH17" s="364"/>
      <c r="AI17" s="364"/>
      <c r="AJ17" s="364"/>
      <c r="AK17" s="364"/>
      <c r="AL17" s="364"/>
      <c r="AM17" s="364"/>
      <c r="AN17" s="94"/>
      <c r="AO17" s="251"/>
      <c r="AP17">
        <v>15</v>
      </c>
      <c r="AW17" s="179">
        <v>8</v>
      </c>
      <c r="AX17" s="360"/>
      <c r="AY17" s="348"/>
      <c r="AZ17" s="348"/>
      <c r="BA17" s="348"/>
      <c r="BB17" s="349"/>
      <c r="BC17" s="350"/>
    </row>
    <row r="18" spans="2:55" ht="19.5" customHeight="1" thickBot="1">
      <c r="B18" s="209">
        <v>16</v>
      </c>
      <c r="C18" s="366">
        <v>16</v>
      </c>
      <c r="D18" s="534"/>
      <c r="E18" s="352"/>
      <c r="F18" s="352"/>
      <c r="G18" s="352"/>
      <c r="H18" s="353"/>
      <c r="I18" s="372">
        <v>0</v>
      </c>
      <c r="J18" s="412"/>
      <c r="K18" s="384"/>
      <c r="L18" s="385"/>
      <c r="M18" s="385"/>
      <c r="N18" s="386"/>
      <c r="O18" s="376">
        <v>0</v>
      </c>
      <c r="P18" s="403"/>
      <c r="Q18" s="397"/>
      <c r="R18" s="399"/>
      <c r="S18" s="399"/>
      <c r="T18" s="399"/>
      <c r="U18" s="399"/>
      <c r="V18" s="399"/>
      <c r="W18" s="397"/>
      <c r="X18" s="399"/>
      <c r="Y18" s="399"/>
      <c r="Z18" s="399"/>
      <c r="AA18" s="399"/>
      <c r="AB18" s="399"/>
      <c r="AC18" s="405"/>
      <c r="AD18" s="398"/>
      <c r="AE18" s="399"/>
      <c r="AF18" s="364"/>
      <c r="AG18" s="364"/>
      <c r="AH18" s="364"/>
      <c r="AI18" s="364"/>
      <c r="AJ18" s="364"/>
      <c r="AK18" s="364"/>
      <c r="AL18" s="364"/>
      <c r="AM18" s="364"/>
      <c r="AN18" s="94"/>
      <c r="AO18" s="251"/>
      <c r="AP18">
        <v>16</v>
      </c>
      <c r="AW18" s="179">
        <v>16</v>
      </c>
      <c r="AX18" s="361"/>
      <c r="AY18" s="352"/>
      <c r="AZ18" s="352"/>
      <c r="BA18" s="352"/>
      <c r="BB18" s="353"/>
      <c r="BC18" s="354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6" t="str">
        <f>IF(Q4=C3&amp;"-"&amp;D3,C4&amp;"-"&amp;D4,IF(Q4=C4&amp;"-"&amp;D4,C3&amp;"-"&amp;D3,
IF(Q4=C5&amp;"-"&amp;D5,C6&amp;"-"&amp;D6,IF(Q4=C6&amp;"-"&amp;D6,C5&amp;"-"&amp;D5,""))))</f>
        <v/>
      </c>
      <c r="E22" s="301"/>
      <c r="F22" s="301"/>
      <c r="G22" s="301"/>
      <c r="H22" s="304"/>
      <c r="I22" s="306">
        <v>0</v>
      </c>
      <c r="J22" s="267" t="str">
        <f>IF(I22=I23,"",IF(I22&gt;I23,D22,D23))</f>
        <v/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1" t="str">
        <f>IF(O4=O6,"",IF(O4&gt;O6,J5,J3))</f>
        <v/>
      </c>
      <c r="E23" s="303"/>
      <c r="F23" s="303"/>
      <c r="G23" s="303"/>
      <c r="H23" s="305"/>
      <c r="I23" s="307">
        <v>0</v>
      </c>
      <c r="J23" s="292"/>
      <c r="K23" s="278"/>
      <c r="L23" s="279"/>
      <c r="M23" s="279"/>
      <c r="N23" s="280"/>
      <c r="O23" s="261">
        <v>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/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6" t="str">
        <f>IF(Q8=C7&amp;"-"&amp;D7,C8&amp;"-"&amp;D8,IF(Q8=C8&amp;"-"&amp;D8,C7&amp;"-"&amp;D7,
IF(Q8=C9&amp;"-"&amp;D9,C10&amp;"-"&amp;D10,IF(Q8=C10&amp;"-"&amp;D10,C9&amp;"-"&amp;D9,""))))</f>
        <v/>
      </c>
      <c r="E26" s="301"/>
      <c r="F26" s="301"/>
      <c r="G26" s="301"/>
      <c r="H26" s="304"/>
      <c r="I26" s="306">
        <v>0</v>
      </c>
      <c r="J26" s="267" t="str">
        <f>IF(I26=I27,"",IF(I26&gt;I27,D26,D27))</f>
        <v/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1" t="str">
        <f>IF(O8=O10,"",IF(O8&gt;O10,J9,J7))</f>
        <v/>
      </c>
      <c r="E27" s="303"/>
      <c r="F27" s="303"/>
      <c r="G27" s="303"/>
      <c r="H27" s="305"/>
      <c r="I27" s="307">
        <v>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0" t="str">
        <f>IF(V25=V30,"",IF(V25&gt;V30,Q24,Q29))</f>
        <v/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09" t="str">
        <f>IF(V13=V17,"",IF(V13&gt;V17,Q16,Q12))</f>
        <v/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6" t="str">
        <f>IF(Q12=C11&amp;"-"&amp;D11,C12&amp;"-"&amp;D12,IF(Q12=C12&amp;"-"&amp;D12,C11&amp;"-"&amp;D11,
IF(Q12=C13&amp;"-"&amp;D13,C14&amp;"-"&amp;D14,IF(Q12=C14&amp;"-"&amp;D14,C13&amp;"-"&amp;D13,""))))</f>
        <v/>
      </c>
      <c r="E34" s="301"/>
      <c r="F34" s="301"/>
      <c r="G34" s="301"/>
      <c r="H34" s="304"/>
      <c r="I34" s="306">
        <v>0</v>
      </c>
      <c r="J34" s="267" t="str">
        <f>IF(I34=I35,"",IF(I34&gt;I35,D34,D35))</f>
        <v/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1" t="str">
        <f>IF(O12=O14,"",IF(O12&gt;O14,J13,J11))</f>
        <v/>
      </c>
      <c r="E35" s="303"/>
      <c r="F35" s="303"/>
      <c r="G35" s="303"/>
      <c r="H35" s="305"/>
      <c r="I35" s="307">
        <v>0</v>
      </c>
      <c r="J35" s="292"/>
      <c r="K35" s="278"/>
      <c r="L35" s="279"/>
      <c r="M35" s="279"/>
      <c r="N35" s="280"/>
      <c r="O35" s="261">
        <v>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/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6" t="str">
        <f>IF(Q16=C15&amp;"-"&amp;D15,C16&amp;"-"&amp;D16,IF(Q16=C16&amp;"-"&amp;D16,C15&amp;"-"&amp;D15,
IF(Q16=C17&amp;"-"&amp;D17,C18&amp;"-"&amp;D18,IF(Q16=C18&amp;"-"&amp;D18,C17&amp;"-"&amp;D17,""))))</f>
        <v/>
      </c>
      <c r="E38" s="301"/>
      <c r="F38" s="301"/>
      <c r="G38" s="301"/>
      <c r="H38" s="304"/>
      <c r="I38" s="306">
        <v>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1" t="str">
        <f>IF(O16=O18,"",IF(O16&gt;O18,J17,J15))</f>
        <v/>
      </c>
      <c r="E39" s="303"/>
      <c r="F39" s="303"/>
      <c r="G39" s="303"/>
      <c r="H39" s="305"/>
      <c r="I39" s="307">
        <v>0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0" t="str">
        <f>IF(V37=V42,"",IF(V37&gt;V42,Q36,Q41))</f>
        <v/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/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13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13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13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7"/>
      <c r="E45" s="91"/>
      <c r="F45" s="91"/>
      <c r="G45" s="91"/>
      <c r="H45" s="91"/>
      <c r="I45" s="408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8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14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14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1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1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15"/>
      <c r="E54" s="91"/>
      <c r="F54" s="91"/>
      <c r="G54" s="91"/>
      <c r="H54" s="91"/>
      <c r="I54" s="408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15"/>
      <c r="E55" s="91"/>
      <c r="F55" s="91"/>
      <c r="G55" s="91"/>
      <c r="H55" s="91"/>
      <c r="I55" s="408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15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15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15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0"/>
      <c r="AA92" s="540"/>
      <c r="AB92" s="540"/>
      <c r="AC92" s="540"/>
      <c r="AD92" s="540"/>
      <c r="AE92" s="540"/>
      <c r="AF92" s="540"/>
      <c r="AG92" s="540"/>
      <c r="AH92" s="540"/>
      <c r="AI92" s="540"/>
      <c r="AJ92" s="540"/>
      <c r="AK92" s="540"/>
      <c r="AL92" s="54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>
        <f>IF($AJ$3=ФИО!D118,ФИО!D118,"")</f>
        <v>63</v>
      </c>
      <c r="D314" s="250" t="str">
        <f>IF($AJ$3=ФИО!D118,ФИО!G118&amp;" "&amp;ФИО!H118&amp;" "&amp;ФИО!N118&amp;" "&amp;ФИО!O118,"")</f>
        <v>Семенюк Дарина Витебск ВГУОР</v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>
        <f>IF($AJ$3=ФИО!D121,ФИО!D121,"")</f>
        <v>63</v>
      </c>
      <c r="D317" s="250" t="str">
        <f>IF($AJ$3=ФИО!D121,ФИО!G121&amp;" "&amp;ФИО!H121&amp;" "&amp;ФИО!N121&amp;" "&amp;ФИО!O121,"")</f>
        <v>Макрецкая Яна Н.Полоцк НГУОР</v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>
        <f>IF($AJ$3=ФИО!D124,ФИО!D124,"")</f>
        <v>63</v>
      </c>
      <c r="D320" s="250" t="str">
        <f>IF($AJ$3=ФИО!D124,ФИО!G124&amp;" "&amp;ФИО!H124&amp;" "&amp;ФИО!N124&amp;" "&amp;ФИО!O124,"")</f>
        <v>Иванова Ульяна Витебск ВОЦОРЕ</v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>
        <f>IF($AJ$3=ФИО!D137,ФИО!D137,"")</f>
        <v>63</v>
      </c>
      <c r="D333" s="250" t="str">
        <f>IF($AJ$3=ФИО!D137,ФИО!G137&amp;" "&amp;ФИО!H137&amp;" "&amp;ФИО!N137&amp;" "&amp;ФИО!O137,"")</f>
        <v>Боровик Валерия Минск Минская обл РГУОР</v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>
        <f>IF($AJ$3=ФИО!D171,ФИО!D171,"")</f>
        <v>63</v>
      </c>
      <c r="D367" s="250" t="str">
        <f>IF($AJ$3=ФИО!D171,ФИО!G171&amp;" "&amp;ФИО!H171&amp;" "&amp;ФИО!N171&amp;" "&amp;ФИО!O171,"")</f>
        <v>Хаецкая Анастасия Минская обл МГОСШ-УОР</v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>
        <f>IF($AJ$3=ФИО!D172,ФИО!D172,"")</f>
        <v>63</v>
      </c>
      <c r="D368" s="250" t="str">
        <f>IF($AJ$3=ФИО!D172,ФИО!G172&amp;" "&amp;ФИО!H172&amp;" "&amp;ФИО!N172&amp;" "&amp;ФИО!O172,"")</f>
        <v>Гурина Екатерина Минская обл МОКЦОР</v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zoomScale="75" zoomScaleNormal="55" zoomScaleSheetLayoutView="75" workbookViewId="0">
      <selection activeCell="C1" sqref="C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68" t="s">
        <v>844</v>
      </c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</row>
    <row r="2" spans="2:55" ht="34.5" customHeight="1" thickBot="1">
      <c r="F2" s="512" t="s">
        <v>359</v>
      </c>
      <c r="G2" s="512" t="s">
        <v>359</v>
      </c>
      <c r="H2" s="512" t="s">
        <v>359</v>
      </c>
      <c r="I2" s="512" t="s">
        <v>359</v>
      </c>
      <c r="J2" s="512" t="s">
        <v>359</v>
      </c>
      <c r="K2" s="512" t="s">
        <v>359</v>
      </c>
      <c r="L2" s="512" t="s">
        <v>359</v>
      </c>
      <c r="M2" s="512" t="s">
        <v>359</v>
      </c>
      <c r="N2" s="512" t="s">
        <v>359</v>
      </c>
      <c r="O2" s="512" t="s">
        <v>359</v>
      </c>
      <c r="P2" s="512" t="s">
        <v>843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62">
        <v>78</v>
      </c>
      <c r="AK3" s="563"/>
      <c r="AL3" s="564"/>
      <c r="AO3" s="251"/>
      <c r="AP3">
        <v>1</v>
      </c>
      <c r="AW3" s="179">
        <v>1</v>
      </c>
      <c r="AX3" s="360"/>
      <c r="AY3" s="348"/>
      <c r="AZ3" s="348"/>
      <c r="BA3" s="348"/>
      <c r="BB3" s="349"/>
      <c r="BC3" s="350"/>
    </row>
    <row r="4" spans="2:55" ht="19.5" customHeight="1" thickBot="1">
      <c r="AJ4" s="565"/>
      <c r="AK4" s="542"/>
      <c r="AL4" s="566"/>
      <c r="AO4" s="251" t="s">
        <v>39</v>
      </c>
      <c r="AP4">
        <v>2</v>
      </c>
      <c r="AW4" s="179">
        <v>5</v>
      </c>
      <c r="AX4" s="361"/>
      <c r="AY4" s="352"/>
      <c r="AZ4" s="352"/>
      <c r="BA4" s="352"/>
      <c r="BB4" s="353"/>
      <c r="BC4" s="354"/>
    </row>
    <row r="5" spans="2:55" ht="19.5" customHeight="1">
      <c r="B5" s="229">
        <v>3</v>
      </c>
      <c r="C5" s="179">
        <v>1</v>
      </c>
      <c r="D5" s="532" t="s">
        <v>856</v>
      </c>
      <c r="E5" s="348"/>
      <c r="F5" s="348"/>
      <c r="G5" s="348"/>
      <c r="H5" s="349"/>
      <c r="I5" s="367">
        <v>0</v>
      </c>
      <c r="J5" s="411" t="str">
        <f>IF(I5=I6,"",IF(I5&gt;I6,C5&amp;"-"&amp;D5,C6&amp;"-"&amp;D6))</f>
        <v/>
      </c>
      <c r="K5" s="368"/>
      <c r="L5" s="369"/>
      <c r="M5" s="369"/>
      <c r="N5" s="369"/>
      <c r="O5" s="369"/>
      <c r="P5" s="369"/>
      <c r="Q5" s="370" t="s">
        <v>115</v>
      </c>
      <c r="R5" s="371"/>
      <c r="S5" s="368"/>
      <c r="T5" s="368"/>
      <c r="U5" s="368"/>
      <c r="V5" s="368"/>
      <c r="W5" s="368"/>
      <c r="X5" s="368"/>
      <c r="AO5" s="251" t="s">
        <v>39</v>
      </c>
      <c r="AP5">
        <v>3</v>
      </c>
      <c r="AW5" s="179">
        <v>3</v>
      </c>
      <c r="AX5" s="360"/>
      <c r="AY5" s="348"/>
      <c r="AZ5" s="348"/>
      <c r="BA5" s="348"/>
      <c r="BB5" s="349"/>
      <c r="BC5" s="350"/>
    </row>
    <row r="6" spans="2:55" ht="19.5" customHeight="1" thickBot="1">
      <c r="B6" s="235">
        <v>6</v>
      </c>
      <c r="C6" s="179">
        <v>5</v>
      </c>
      <c r="D6" s="532" t="s">
        <v>860</v>
      </c>
      <c r="E6" s="352"/>
      <c r="F6" s="352"/>
      <c r="G6" s="352"/>
      <c r="H6" s="353"/>
      <c r="I6" s="372">
        <v>0</v>
      </c>
      <c r="J6" s="412"/>
      <c r="K6" s="373"/>
      <c r="L6" s="374"/>
      <c r="M6" s="374"/>
      <c r="N6" s="375"/>
      <c r="O6" s="376">
        <v>0</v>
      </c>
      <c r="P6" s="377"/>
      <c r="Q6" s="411" t="str">
        <f>IF(O6=O8,"",IF(O6&gt;O8,J5,J7))</f>
        <v/>
      </c>
      <c r="R6" s="368"/>
      <c r="S6" s="369"/>
      <c r="T6" s="369"/>
      <c r="U6" s="369"/>
      <c r="V6" s="369"/>
      <c r="W6" s="369"/>
      <c r="X6" s="378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1"/>
      <c r="AY6" s="352"/>
      <c r="AZ6" s="352"/>
      <c r="BA6" s="352"/>
      <c r="BB6" s="353"/>
      <c r="BC6" s="354"/>
    </row>
    <row r="7" spans="2:55" ht="19.5" customHeight="1" thickBot="1">
      <c r="B7" s="229">
        <v>2</v>
      </c>
      <c r="C7" s="179">
        <v>3</v>
      </c>
      <c r="D7" s="532" t="s">
        <v>858</v>
      </c>
      <c r="E7" s="348"/>
      <c r="F7" s="348"/>
      <c r="G7" s="348"/>
      <c r="H7" s="349"/>
      <c r="I7" s="367">
        <v>0</v>
      </c>
      <c r="J7" s="411" t="str">
        <f>IF(I7=I8,"",IF(I7&gt;I8,C7&amp;"-"&amp;D7,C8&amp;"-"&amp;D8))</f>
        <v/>
      </c>
      <c r="K7" s="368"/>
      <c r="L7" s="369"/>
      <c r="M7" s="369"/>
      <c r="N7" s="369"/>
      <c r="O7" s="369"/>
      <c r="P7" s="379"/>
      <c r="Q7" s="413" t="s">
        <v>115</v>
      </c>
      <c r="R7" s="373"/>
      <c r="S7" s="374"/>
      <c r="T7" s="374"/>
      <c r="U7" s="375"/>
      <c r="V7" s="372">
        <v>0</v>
      </c>
      <c r="W7" s="380"/>
      <c r="X7" s="421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0"/>
      <c r="AY7" s="348"/>
      <c r="AZ7" s="348"/>
      <c r="BA7" s="348"/>
      <c r="BB7" s="349"/>
      <c r="BC7" s="350"/>
    </row>
    <row r="8" spans="2:55" ht="19.5" customHeight="1" thickBot="1">
      <c r="B8" s="235">
        <v>7</v>
      </c>
      <c r="C8" s="179">
        <v>7</v>
      </c>
      <c r="D8" s="534" t="s">
        <v>862</v>
      </c>
      <c r="E8" s="352"/>
      <c r="F8" s="352"/>
      <c r="G8" s="352"/>
      <c r="H8" s="353"/>
      <c r="I8" s="372">
        <v>0</v>
      </c>
      <c r="J8" s="412"/>
      <c r="K8" s="373"/>
      <c r="L8" s="374"/>
      <c r="M8" s="374"/>
      <c r="N8" s="375"/>
      <c r="O8" s="376">
        <v>0</v>
      </c>
      <c r="P8" s="368"/>
      <c r="Q8" s="412"/>
      <c r="R8" s="378"/>
      <c r="S8" s="378"/>
      <c r="T8" s="378"/>
      <c r="U8" s="378"/>
      <c r="V8" s="378"/>
      <c r="W8" s="381"/>
      <c r="X8" s="429" t="str">
        <f>IF(V7=V11,"",IF(V7&gt;V11,Q6,Q10))</f>
        <v/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1"/>
      <c r="AY8" s="352"/>
      <c r="AZ8" s="352"/>
      <c r="BA8" s="352"/>
      <c r="BB8" s="353"/>
      <c r="BC8" s="354"/>
    </row>
    <row r="9" spans="2:55" ht="19.5" customHeight="1">
      <c r="B9" s="187">
        <v>4</v>
      </c>
      <c r="C9" s="179">
        <v>2</v>
      </c>
      <c r="D9" s="533" t="s">
        <v>857</v>
      </c>
      <c r="E9" s="348"/>
      <c r="F9" s="348"/>
      <c r="G9" s="348"/>
      <c r="H9" s="349"/>
      <c r="I9" s="367">
        <v>0</v>
      </c>
      <c r="J9" s="411" t="str">
        <f>IF(I9=I10,"",IF(I9&gt;I10,C9&amp;"-"&amp;D9,C10&amp;"-"&amp;D10))</f>
        <v/>
      </c>
      <c r="K9" s="368"/>
      <c r="L9" s="369"/>
      <c r="M9" s="369"/>
      <c r="N9" s="369"/>
      <c r="O9" s="369"/>
      <c r="P9" s="369"/>
      <c r="Q9" s="414" t="s">
        <v>115</v>
      </c>
      <c r="R9" s="368"/>
      <c r="S9" s="368"/>
      <c r="T9" s="368"/>
      <c r="U9" s="368"/>
      <c r="V9" s="368"/>
      <c r="W9" s="383"/>
      <c r="X9" s="416"/>
      <c r="Y9" s="334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0"/>
      <c r="AY9" s="348"/>
      <c r="AZ9" s="348"/>
      <c r="BA9" s="348"/>
      <c r="BB9" s="349"/>
      <c r="BC9" s="350"/>
    </row>
    <row r="10" spans="2:55" ht="19.5" customHeight="1" thickBot="1">
      <c r="B10" s="214">
        <v>5</v>
      </c>
      <c r="C10" s="179">
        <v>6</v>
      </c>
      <c r="D10" s="532" t="s">
        <v>861</v>
      </c>
      <c r="E10" s="352"/>
      <c r="F10" s="352"/>
      <c r="G10" s="352"/>
      <c r="H10" s="353"/>
      <c r="I10" s="372">
        <v>0</v>
      </c>
      <c r="J10" s="412"/>
      <c r="K10" s="384"/>
      <c r="L10" s="385"/>
      <c r="M10" s="385"/>
      <c r="N10" s="386"/>
      <c r="O10" s="376">
        <v>0</v>
      </c>
      <c r="P10" s="380"/>
      <c r="Q10" s="411" t="str">
        <f>IF(O10=O12,"",IF(O10&gt;O12,J9,J11))</f>
        <v/>
      </c>
      <c r="R10" s="368"/>
      <c r="S10" s="387"/>
      <c r="T10" s="387"/>
      <c r="U10" s="387"/>
      <c r="V10" s="369"/>
      <c r="W10" s="388"/>
      <c r="X10" s="412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1"/>
      <c r="AY10" s="352"/>
      <c r="AZ10" s="352"/>
      <c r="BA10" s="352"/>
      <c r="BB10" s="353"/>
      <c r="BC10" s="354"/>
    </row>
    <row r="11" spans="2:55" s="132" customFormat="1" ht="19.5" customHeight="1" thickBot="1">
      <c r="B11" s="187">
        <v>1</v>
      </c>
      <c r="C11" s="179">
        <v>4</v>
      </c>
      <c r="D11" s="532" t="s">
        <v>859</v>
      </c>
      <c r="E11" s="348"/>
      <c r="F11" s="348"/>
      <c r="G11" s="348"/>
      <c r="H11" s="349"/>
      <c r="I11" s="367">
        <v>0</v>
      </c>
      <c r="J11" s="411" t="str">
        <f>IF(I11=I12,"",IF(I11&gt;I12,C11&amp;"-"&amp;D11,C12&amp;"-"&amp;D12))</f>
        <v/>
      </c>
      <c r="K11" s="368"/>
      <c r="L11" s="387"/>
      <c r="M11" s="387"/>
      <c r="N11" s="387"/>
      <c r="O11" s="387"/>
      <c r="P11" s="388"/>
      <c r="Q11" s="415" t="s">
        <v>115</v>
      </c>
      <c r="R11" s="384"/>
      <c r="S11" s="385"/>
      <c r="T11" s="385"/>
      <c r="U11" s="386"/>
      <c r="V11" s="372">
        <v>0</v>
      </c>
      <c r="W11" s="390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534" t="s">
        <v>863</v>
      </c>
      <c r="E12" s="352"/>
      <c r="F12" s="352"/>
      <c r="G12" s="352"/>
      <c r="H12" s="353"/>
      <c r="I12" s="372">
        <v>0</v>
      </c>
      <c r="J12" s="412"/>
      <c r="K12" s="373"/>
      <c r="L12" s="374"/>
      <c r="M12" s="374"/>
      <c r="N12" s="375"/>
      <c r="O12" s="376">
        <v>0</v>
      </c>
      <c r="P12" s="368"/>
      <c r="Q12" s="416"/>
      <c r="R12" s="378"/>
      <c r="S12" s="378"/>
      <c r="T12" s="378"/>
      <c r="U12" s="378"/>
      <c r="V12" s="378"/>
      <c r="W12" s="370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0" t="str">
        <f>IF(I5=I6,"",IF(I5&gt;I6,C6&amp;"-"&amp;D6,C5&amp;"-"&amp;D5))</f>
        <v/>
      </c>
      <c r="E16" s="348"/>
      <c r="F16" s="348"/>
      <c r="G16" s="348"/>
      <c r="H16" s="349"/>
      <c r="I16" s="367">
        <v>0</v>
      </c>
      <c r="J16" s="411" t="str">
        <f>IF(I16=I17,"",IF(I16&gt;I17,D16,D17))</f>
        <v/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1" t="str">
        <f>IF(I8=I9,"",IF(I8&gt;I9,C9&amp;"-"&amp;D9,C8&amp;"-"&amp;D8))</f>
        <v/>
      </c>
      <c r="E17" s="352"/>
      <c r="F17" s="352"/>
      <c r="G17" s="352"/>
      <c r="H17" s="353"/>
      <c r="I17" s="372">
        <v>0</v>
      </c>
      <c r="J17" s="431"/>
      <c r="K17" s="373"/>
      <c r="L17" s="374"/>
      <c r="M17" s="374"/>
      <c r="N17" s="375"/>
      <c r="O17" s="372">
        <v>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0" t="str">
        <f>IF(O17=O21,"",IF(O17&gt;O21,J16,J20))</f>
        <v/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2"/>
      <c r="K19" s="94"/>
      <c r="L19" s="94"/>
      <c r="M19" s="94"/>
      <c r="N19" s="94"/>
      <c r="O19" s="94"/>
      <c r="P19" s="154"/>
      <c r="Q19" s="155"/>
      <c r="R19" s="334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/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3"/>
      <c r="L21" s="374"/>
      <c r="M21" s="374"/>
      <c r="N21" s="375"/>
      <c r="O21" s="372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0" t="str">
        <f>IF(I8=I9,"",IF(I8&gt;I9,C9&amp;"-"&amp;D9,C10&amp;"-"&amp;D10))</f>
        <v/>
      </c>
      <c r="E24" s="348"/>
      <c r="F24" s="348"/>
      <c r="G24" s="348"/>
      <c r="H24" s="349"/>
      <c r="I24" s="367">
        <v>0</v>
      </c>
      <c r="J24" s="411" t="str">
        <f>IF(I24=I25,"",IF(I24&gt;I25,D24,D25))</f>
        <v/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1" t="str">
        <f>IF(I11=I12,"",IF(I11&gt;I12,C12&amp;"-"&amp;D12,C11&amp;"-"&amp;D11))</f>
        <v/>
      </c>
      <c r="E25" s="352"/>
      <c r="F25" s="352"/>
      <c r="G25" s="352"/>
      <c r="H25" s="353"/>
      <c r="I25" s="372">
        <v>0</v>
      </c>
      <c r="J25" s="431"/>
      <c r="K25" s="373"/>
      <c r="L25" s="374"/>
      <c r="M25" s="374"/>
      <c r="N25" s="375"/>
      <c r="O25" s="372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0" t="str">
        <f>IF(O25=O29,"",IF(O25&gt;O29,J24,J28))</f>
        <v/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2"/>
      <c r="K27" s="94"/>
      <c r="L27" s="94"/>
      <c r="M27" s="94"/>
      <c r="N27" s="94"/>
      <c r="O27" s="94"/>
      <c r="P27" s="154"/>
      <c r="Q27" s="155"/>
      <c r="R27" s="334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/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3"/>
      <c r="L29" s="374"/>
      <c r="M29" s="374"/>
      <c r="N29" s="375"/>
      <c r="O29" s="372">
        <v>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AO32" s="2"/>
      <c r="AP32">
        <v>30</v>
      </c>
    </row>
    <row r="33" spans="3:55" ht="19.5" customHeight="1">
      <c r="AO33" s="2"/>
      <c r="AP33">
        <v>31</v>
      </c>
    </row>
    <row r="34" spans="3:55" ht="19.5" customHeight="1">
      <c r="AO34" s="2"/>
      <c r="AP34">
        <v>32</v>
      </c>
    </row>
    <row r="35" spans="3:55" ht="19.5" customHeight="1">
      <c r="AO35" s="2"/>
      <c r="AP35">
        <v>33</v>
      </c>
    </row>
    <row r="36" spans="3:55" ht="19.5" customHeight="1" thickBot="1">
      <c r="AO36" s="2"/>
      <c r="AP36">
        <v>34</v>
      </c>
    </row>
    <row r="37" spans="3:55" ht="19.5" customHeight="1"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15" t="s">
        <v>356</v>
      </c>
      <c r="E49" s="94"/>
      <c r="F49" s="94"/>
      <c r="G49" s="94"/>
      <c r="H49" s="94"/>
      <c r="I49" s="535" t="s">
        <v>842</v>
      </c>
      <c r="J49" s="535"/>
      <c r="K49" s="535"/>
      <c r="L49" s="535"/>
      <c r="M49" s="535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 ht="18.75">
      <c r="E50" s="94"/>
      <c r="F50" s="94"/>
      <c r="G50" s="94"/>
      <c r="H50" s="94"/>
      <c r="I50" s="535"/>
      <c r="J50" s="535"/>
      <c r="K50" s="535"/>
      <c r="L50" s="535"/>
      <c r="M50" s="535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15" t="s">
        <v>358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0"/>
      <c r="AA92" s="540"/>
      <c r="AB92" s="540"/>
      <c r="AC92" s="540"/>
      <c r="AD92" s="540"/>
      <c r="AE92" s="540"/>
      <c r="AF92" s="540"/>
      <c r="AG92" s="540"/>
      <c r="AH92" s="540"/>
      <c r="AI92" s="540"/>
      <c r="AJ92" s="540"/>
      <c r="AK92" s="540"/>
      <c r="AL92" s="54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>
        <f>IF($AJ$3=ФИО!D7,ФИО!D7,"")</f>
        <v>78</v>
      </c>
      <c r="D203" s="250" t="str">
        <f>IF($AJ$3=ФИО!D7,ФИО!G7&amp;" "&amp;ФИО!H7&amp;" "&amp;ФИО!N7&amp;" "&amp;ФИО!O7,"")</f>
        <v>Гупало  Инесса Бобруйск БГУОР</v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>
        <f>IF($AJ$3=ФИО!D8,ФИО!D8,"")</f>
        <v>78</v>
      </c>
      <c r="D204" s="250" t="str">
        <f>IF($AJ$3=ФИО!D8,ФИО!G8&amp;" "&amp;ФИО!H8&amp;" "&amp;ФИО!N8&amp;" "&amp;ФИО!O8,"")</f>
        <v>Буракова  Надежда Могилев МГУОР</v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>
        <f>IF($AJ$3=ФИО!D159,ФИО!D159,"")</f>
        <v>78</v>
      </c>
      <c r="D355" s="250" t="str">
        <f>IF($AJ$3=ФИО!D159,ФИО!G159&amp;" "&amp;ФИО!H159&amp;" "&amp;ФИО!N159&amp;" "&amp;ФИО!O159,"")</f>
        <v>Шардыко  Анастасия Бобруйск Динамо</v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>
        <f>IF($AJ$3=ФИО!D160,ФИО!D160,"")</f>
        <v>78</v>
      </c>
      <c r="D356" s="250" t="str">
        <f>IF($AJ$3=ФИО!D160,ФИО!G160&amp;" "&amp;ФИО!H160&amp;" "&amp;ФИО!N160&amp;" "&amp;ФИО!O160,"")</f>
        <v>Бондаренко Алина Бобруйск Динамо</v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>
        <f>IF($AJ$3=ФИО!D174,ФИО!D174,"")</f>
        <v>78</v>
      </c>
      <c r="D370" s="250" t="str">
        <f>IF($AJ$3=ФИО!D174,ФИО!G174&amp;" "&amp;ФИО!H174&amp;" "&amp;ФИО!N174&amp;" "&amp;ФИО!O174,"")</f>
        <v>Голуб Анна Минская обл МОКЦОР</v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>
        <f>IF($AJ$3=ФИО!D194,ФИО!D194,"")</f>
        <v>78</v>
      </c>
      <c r="D390" s="250" t="str">
        <f>IF($AJ$3=ФИО!D194,ФИО!G194&amp;" "&amp;ФИО!H194&amp;" "&amp;ФИО!N194&amp;" "&amp;ФИО!O194,"")</f>
        <v xml:space="preserve">Карабут  Елизавета  </v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2020-01-21T09:45:46Z</cp:lastPrinted>
  <dcterms:created xsi:type="dcterms:W3CDTF">1996-10-08T23:32:33Z</dcterms:created>
  <dcterms:modified xsi:type="dcterms:W3CDTF">2020-01-21T09:45:53Z</dcterms:modified>
</cp:coreProperties>
</file>