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8490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4" i="1"/>
  <c r="E20" i="1"/>
  <c r="D21" i="1"/>
  <c r="J9" i="1"/>
  <c r="C16" i="1"/>
  <c r="F25" i="1"/>
  <c r="C13" i="1"/>
  <c r="E14" i="1"/>
  <c r="F16" i="1"/>
  <c r="F22" i="1"/>
  <c r="F20" i="1"/>
  <c r="F19" i="1"/>
  <c r="G19" i="1"/>
  <c r="J22" i="1"/>
  <c r="E18" i="1"/>
  <c r="D17" i="1"/>
  <c r="E17" i="1"/>
  <c r="G21" i="1"/>
  <c r="C24" i="1"/>
  <c r="E23" i="1"/>
  <c r="E28" i="1"/>
  <c r="E27" i="1"/>
  <c r="J37" i="1"/>
  <c r="E51" i="1"/>
  <c r="G48" i="1"/>
  <c r="D20" i="1"/>
  <c r="I25" i="1"/>
  <c r="I9" i="1"/>
  <c r="D38" i="1"/>
  <c r="E46" i="1"/>
  <c r="I38" i="1"/>
  <c r="K11" i="1" l="1"/>
  <c r="K16" i="1"/>
  <c r="K18" i="1"/>
  <c r="K17" i="1"/>
  <c r="K19" i="1"/>
  <c r="K22" i="1"/>
  <c r="K21" i="1"/>
  <c r="K23" i="1"/>
  <c r="K24" i="1"/>
  <c r="K26" i="1"/>
  <c r="K25" i="1"/>
  <c r="K29" i="1"/>
  <c r="K30" i="1"/>
  <c r="K28" i="1"/>
  <c r="K27" i="1"/>
  <c r="K45" i="1"/>
  <c r="K47" i="1"/>
  <c r="K49" i="1"/>
  <c r="K50" i="1"/>
  <c r="K51" i="1"/>
  <c r="K52" i="1"/>
  <c r="K53" i="1"/>
  <c r="D36" i="1" l="1"/>
  <c r="C36" i="1"/>
  <c r="K36" i="1" s="1"/>
  <c r="J39" i="1"/>
  <c r="K39" i="1" s="1"/>
  <c r="K46" i="1"/>
  <c r="J43" i="1"/>
  <c r="J40" i="1"/>
  <c r="J13" i="1"/>
  <c r="K20" i="1"/>
  <c r="C12" i="1"/>
  <c r="K12" i="1" s="1"/>
  <c r="D10" i="1"/>
  <c r="D14" i="1"/>
  <c r="F44" i="1" l="1"/>
  <c r="K44" i="1" s="1"/>
  <c r="F42" i="1"/>
  <c r="K42" i="1" s="1"/>
  <c r="F43" i="1"/>
  <c r="K43" i="1" s="1"/>
  <c r="G40" i="1"/>
  <c r="K40" i="1" s="1"/>
  <c r="K48" i="1"/>
  <c r="H41" i="1"/>
  <c r="K41" i="1" s="1"/>
  <c r="H37" i="1"/>
  <c r="K37" i="1" s="1"/>
  <c r="K38" i="1"/>
  <c r="I35" i="1"/>
  <c r="H35" i="1"/>
  <c r="K35" i="1" s="1"/>
  <c r="E13" i="1"/>
  <c r="K13" i="1" s="1"/>
  <c r="I10" i="1"/>
  <c r="K10" i="1" s="1"/>
  <c r="H14" i="1"/>
  <c r="K14" i="1" s="1"/>
  <c r="E8" i="1"/>
  <c r="K8" i="1" s="1"/>
  <c r="F8" i="1"/>
  <c r="G9" i="1"/>
  <c r="E15" i="1"/>
  <c r="K15" i="1" s="1"/>
  <c r="F9" i="1"/>
  <c r="K9" i="1" s="1"/>
  <c r="G7" i="1"/>
  <c r="K7" i="1" s="1"/>
  <c r="F6" i="1"/>
  <c r="K6" i="1" s="1"/>
  <c r="H6" i="1"/>
  <c r="I6" i="1"/>
</calcChain>
</file>

<file path=xl/sharedStrings.xml><?xml version="1.0" encoding="utf-8"?>
<sst xmlns="http://schemas.openxmlformats.org/spreadsheetml/2006/main" count="56" uniqueCount="35">
  <si>
    <t>БГПУ</t>
  </si>
  <si>
    <t>БГУФК</t>
  </si>
  <si>
    <t>ПГУ</t>
  </si>
  <si>
    <t>Академия МВД</t>
  </si>
  <si>
    <t>БГМУ</t>
  </si>
  <si>
    <t>БГУ</t>
  </si>
  <si>
    <t>БГТУ</t>
  </si>
  <si>
    <t>БГУИР</t>
  </si>
  <si>
    <t>БГЭУ</t>
  </si>
  <si>
    <t>БИП</t>
  </si>
  <si>
    <t>БНТУ</t>
  </si>
  <si>
    <t>БарГУ</t>
  </si>
  <si>
    <t>БГАТУ</t>
  </si>
  <si>
    <t>БГСХА</t>
  </si>
  <si>
    <t>БрГТУ</t>
  </si>
  <si>
    <t>БрГУ</t>
  </si>
  <si>
    <t>БРУ</t>
  </si>
  <si>
    <t>ВАРБ</t>
  </si>
  <si>
    <t>ВГАВМ</t>
  </si>
  <si>
    <t>ВГУ</t>
  </si>
  <si>
    <t>ГГТУ</t>
  </si>
  <si>
    <t>ГрГМУ</t>
  </si>
  <si>
    <t>ГрГУ</t>
  </si>
  <si>
    <t>МИТСО</t>
  </si>
  <si>
    <t>ПолесГУ</t>
  </si>
  <si>
    <t>УГЗ МЧС</t>
  </si>
  <si>
    <t>ГГУ</t>
  </si>
  <si>
    <t>ИТОГО:</t>
  </si>
  <si>
    <t>Общакомандные результаты Республиканской Универсиады -2021 по дзюдо (мужчины, женщины до 26 лет)</t>
  </si>
  <si>
    <t>КОМАНДА</t>
  </si>
  <si>
    <t>МЕСТО</t>
  </si>
  <si>
    <t>МУЖЧИНЫ</t>
  </si>
  <si>
    <t>ЖЕНЩИНЫ</t>
  </si>
  <si>
    <t>Абс. в.</t>
  </si>
  <si>
    <t>6+1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</si>
</sst>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abSelected="1" topLeftCell="A4" zoomScale="70" zoomScaleNormal="70" workbookViewId="0">
      <selection activeCell="B9" sqref="B9"/>
    </sheetView>
  </sheetViews>
  <sheetFormatPr defaultRowHeight="15" x14ac:dyDescent="0.25"/>
  <cols>
    <col min="1" max="1" width="11" customWidth="1"/>
    <col min="2" max="2" width="20.28515625" customWidth="1"/>
    <col min="3" max="10" width="7.7109375" customWidth="1"/>
    <col min="11" max="11" width="14.85546875" customWidth="1"/>
  </cols>
  <sheetData>
    <row r="2" spans="1:11" ht="42.6" customHeight="1" x14ac:dyDescent="0.2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ht="19.899999999999999" customHeight="1" x14ac:dyDescent="0.25">
      <c r="A4" s="16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.899999999999999" customHeight="1" x14ac:dyDescent="0.25">
      <c r="A5" s="9" t="s">
        <v>30</v>
      </c>
      <c r="B5" s="10" t="s">
        <v>29</v>
      </c>
      <c r="C5" s="10">
        <v>-60</v>
      </c>
      <c r="D5" s="10">
        <v>-66</v>
      </c>
      <c r="E5" s="10">
        <v>-73</v>
      </c>
      <c r="F5" s="11">
        <v>-81</v>
      </c>
      <c r="G5" s="10">
        <v>-90</v>
      </c>
      <c r="H5" s="10">
        <v>-100</v>
      </c>
      <c r="I5" s="10">
        <v>100</v>
      </c>
      <c r="J5" s="10" t="s">
        <v>33</v>
      </c>
      <c r="K5" s="12" t="s">
        <v>27</v>
      </c>
    </row>
    <row r="6" spans="1:11" ht="19.899999999999999" customHeight="1" x14ac:dyDescent="0.25">
      <c r="A6" s="4">
        <v>1</v>
      </c>
      <c r="B6" s="13" t="s">
        <v>0</v>
      </c>
      <c r="C6" s="1"/>
      <c r="D6" s="1"/>
      <c r="E6" s="1">
        <v>27</v>
      </c>
      <c r="F6" s="1">
        <f>27+15</f>
        <v>42</v>
      </c>
      <c r="G6" s="2"/>
      <c r="H6" s="2">
        <f>27+24</f>
        <v>51</v>
      </c>
      <c r="I6" s="2">
        <f>27+19</f>
        <v>46</v>
      </c>
      <c r="J6" s="2">
        <v>19</v>
      </c>
      <c r="K6" s="5">
        <f t="shared" ref="K6:K30" si="0">SUM(C6:J6)</f>
        <v>185</v>
      </c>
    </row>
    <row r="7" spans="1:11" ht="19.899999999999999" customHeight="1" x14ac:dyDescent="0.25">
      <c r="A7" s="3">
        <v>2</v>
      </c>
      <c r="B7" s="14" t="s">
        <v>1</v>
      </c>
      <c r="C7" s="6">
        <v>27</v>
      </c>
      <c r="D7" s="6">
        <v>24</v>
      </c>
      <c r="E7" s="6">
        <v>19</v>
      </c>
      <c r="F7" s="6"/>
      <c r="G7" s="7">
        <f>27+24</f>
        <v>51</v>
      </c>
      <c r="H7" s="7">
        <v>19</v>
      </c>
      <c r="I7" s="7">
        <v>15</v>
      </c>
      <c r="J7" s="7">
        <v>19</v>
      </c>
      <c r="K7" s="8">
        <f t="shared" si="0"/>
        <v>174</v>
      </c>
    </row>
    <row r="8" spans="1:11" ht="19.899999999999999" customHeight="1" x14ac:dyDescent="0.25">
      <c r="A8" s="4">
        <v>3</v>
      </c>
      <c r="B8" s="13" t="s">
        <v>5</v>
      </c>
      <c r="C8" s="1"/>
      <c r="D8" s="1"/>
      <c r="E8" s="1">
        <f>19+15+6</f>
        <v>40</v>
      </c>
      <c r="F8" s="1">
        <f>19+12</f>
        <v>31</v>
      </c>
      <c r="G8" s="2">
        <v>19</v>
      </c>
      <c r="H8" s="2"/>
      <c r="I8" s="2">
        <v>12</v>
      </c>
      <c r="J8" s="2">
        <v>27</v>
      </c>
      <c r="K8" s="5">
        <f t="shared" si="0"/>
        <v>129</v>
      </c>
    </row>
    <row r="9" spans="1:11" ht="19.899999999999999" customHeight="1" x14ac:dyDescent="0.25">
      <c r="A9" s="3">
        <v>4</v>
      </c>
      <c r="B9" s="14" t="s">
        <v>3</v>
      </c>
      <c r="C9" s="6"/>
      <c r="D9" s="6">
        <v>19</v>
      </c>
      <c r="E9" s="6"/>
      <c r="F9" s="6">
        <f>24+12</f>
        <v>36</v>
      </c>
      <c r="G9" s="7">
        <f>19+15</f>
        <v>34</v>
      </c>
      <c r="H9" s="7"/>
      <c r="I9" s="7">
        <f>6+1</f>
        <v>7</v>
      </c>
      <c r="J9" s="7">
        <f>15+1</f>
        <v>16</v>
      </c>
      <c r="K9" s="8">
        <f t="shared" si="0"/>
        <v>112</v>
      </c>
    </row>
    <row r="10" spans="1:11" ht="19.899999999999999" customHeight="1" x14ac:dyDescent="0.25">
      <c r="A10" s="4">
        <v>5</v>
      </c>
      <c r="B10" s="13" t="s">
        <v>10</v>
      </c>
      <c r="C10" s="1">
        <v>15</v>
      </c>
      <c r="D10" s="1">
        <f>19+12</f>
        <v>31</v>
      </c>
      <c r="E10" s="1">
        <v>1</v>
      </c>
      <c r="F10" s="1"/>
      <c r="G10" s="2"/>
      <c r="H10" s="2">
        <v>12</v>
      </c>
      <c r="I10" s="2">
        <f>19+15</f>
        <v>34</v>
      </c>
      <c r="J10" s="2">
        <v>12</v>
      </c>
      <c r="K10" s="5">
        <f t="shared" si="0"/>
        <v>105</v>
      </c>
    </row>
    <row r="11" spans="1:11" ht="19.899999999999999" customHeight="1" x14ac:dyDescent="0.25">
      <c r="A11" s="3">
        <v>6</v>
      </c>
      <c r="B11" s="14" t="s">
        <v>4</v>
      </c>
      <c r="C11" s="6">
        <v>19</v>
      </c>
      <c r="D11" s="6"/>
      <c r="E11" s="6"/>
      <c r="F11" s="6">
        <v>6</v>
      </c>
      <c r="G11" s="7">
        <v>6</v>
      </c>
      <c r="H11" s="7">
        <v>15</v>
      </c>
      <c r="I11" s="7">
        <v>24</v>
      </c>
      <c r="J11" s="7">
        <v>24</v>
      </c>
      <c r="K11" s="8">
        <f t="shared" si="0"/>
        <v>94</v>
      </c>
    </row>
    <row r="12" spans="1:11" ht="19.899999999999999" customHeight="1" x14ac:dyDescent="0.25">
      <c r="A12" s="4">
        <v>7</v>
      </c>
      <c r="B12" s="13" t="s">
        <v>7</v>
      </c>
      <c r="C12" s="1">
        <f>19+12</f>
        <v>31</v>
      </c>
      <c r="D12" s="1">
        <v>12</v>
      </c>
      <c r="E12" s="1">
        <v>6</v>
      </c>
      <c r="F12" s="1"/>
      <c r="G12" s="2">
        <v>15</v>
      </c>
      <c r="H12" s="2">
        <v>12</v>
      </c>
      <c r="I12" s="2"/>
      <c r="J12" s="2">
        <f>6+1</f>
        <v>7</v>
      </c>
      <c r="K12" s="5">
        <f t="shared" si="0"/>
        <v>83</v>
      </c>
    </row>
    <row r="13" spans="1:11" ht="19.899999999999999" customHeight="1" x14ac:dyDescent="0.25">
      <c r="A13" s="3">
        <v>8</v>
      </c>
      <c r="B13" s="14" t="s">
        <v>22</v>
      </c>
      <c r="C13" s="6">
        <f>24+1</f>
        <v>25</v>
      </c>
      <c r="D13" s="6"/>
      <c r="E13" s="6">
        <f>12+12</f>
        <v>24</v>
      </c>
      <c r="F13" s="6">
        <v>1</v>
      </c>
      <c r="G13" s="7"/>
      <c r="H13" s="7"/>
      <c r="I13" s="7"/>
      <c r="J13" s="7">
        <f>6+6</f>
        <v>12</v>
      </c>
      <c r="K13" s="8">
        <f t="shared" si="0"/>
        <v>62</v>
      </c>
    </row>
    <row r="14" spans="1:11" ht="19.899999999999999" customHeight="1" x14ac:dyDescent="0.25">
      <c r="A14" s="4">
        <v>9</v>
      </c>
      <c r="B14" s="13" t="s">
        <v>6</v>
      </c>
      <c r="C14" s="1"/>
      <c r="D14" s="1">
        <f>6+6</f>
        <v>12</v>
      </c>
      <c r="E14" s="1">
        <f>1+1</f>
        <v>2</v>
      </c>
      <c r="F14" s="1"/>
      <c r="G14" s="2">
        <f>12+1</f>
        <v>13</v>
      </c>
      <c r="H14" s="2">
        <f>19+15</f>
        <v>34</v>
      </c>
      <c r="I14" s="2"/>
      <c r="J14" s="2"/>
      <c r="K14" s="5">
        <f t="shared" si="0"/>
        <v>61</v>
      </c>
    </row>
    <row r="15" spans="1:11" ht="19.899999999999999" customHeight="1" x14ac:dyDescent="0.25">
      <c r="A15" s="3">
        <v>10</v>
      </c>
      <c r="B15" s="14" t="s">
        <v>26</v>
      </c>
      <c r="C15" s="6"/>
      <c r="D15" s="6"/>
      <c r="E15" s="6">
        <f>24+6</f>
        <v>30</v>
      </c>
      <c r="F15" s="6">
        <v>19</v>
      </c>
      <c r="G15" s="7"/>
      <c r="H15" s="7"/>
      <c r="I15" s="7"/>
      <c r="J15" s="7"/>
      <c r="K15" s="8">
        <f t="shared" si="0"/>
        <v>49</v>
      </c>
    </row>
    <row r="16" spans="1:11" ht="19.899999999999999" customHeight="1" x14ac:dyDescent="0.25">
      <c r="A16" s="4">
        <v>11</v>
      </c>
      <c r="B16" s="13" t="s">
        <v>2</v>
      </c>
      <c r="C16" s="1">
        <f>15+1</f>
        <v>16</v>
      </c>
      <c r="D16" s="1">
        <v>27</v>
      </c>
      <c r="E16" s="1"/>
      <c r="F16" s="1">
        <f>1+1</f>
        <v>2</v>
      </c>
      <c r="G16" s="2"/>
      <c r="H16" s="2"/>
      <c r="I16" s="2"/>
      <c r="J16" s="2"/>
      <c r="K16" s="5">
        <f t="shared" si="0"/>
        <v>45</v>
      </c>
    </row>
    <row r="17" spans="1:11" ht="19.899999999999999" customHeight="1" x14ac:dyDescent="0.25">
      <c r="A17" s="3">
        <v>12</v>
      </c>
      <c r="B17" s="14" t="s">
        <v>25</v>
      </c>
      <c r="C17" s="6"/>
      <c r="D17" s="6">
        <f>15+1+1</f>
        <v>17</v>
      </c>
      <c r="E17" s="6">
        <f>6+1+1</f>
        <v>8</v>
      </c>
      <c r="F17" s="6">
        <v>1</v>
      </c>
      <c r="G17" s="7"/>
      <c r="H17" s="7"/>
      <c r="I17" s="7">
        <v>12</v>
      </c>
      <c r="J17" s="7"/>
      <c r="K17" s="8">
        <f t="shared" si="0"/>
        <v>38</v>
      </c>
    </row>
    <row r="18" spans="1:11" ht="19.899999999999999" customHeight="1" x14ac:dyDescent="0.25">
      <c r="A18" s="4">
        <v>13</v>
      </c>
      <c r="B18" s="13" t="s">
        <v>12</v>
      </c>
      <c r="C18" s="1"/>
      <c r="D18" s="1">
        <v>1</v>
      </c>
      <c r="E18" s="1">
        <f>1+1</f>
        <v>2</v>
      </c>
      <c r="F18" s="1">
        <v>6</v>
      </c>
      <c r="G18" s="2">
        <v>12</v>
      </c>
      <c r="H18" s="2"/>
      <c r="I18" s="2"/>
      <c r="J18" s="2">
        <v>15</v>
      </c>
      <c r="K18" s="5">
        <f t="shared" si="0"/>
        <v>36</v>
      </c>
    </row>
    <row r="19" spans="1:11" ht="19.899999999999999" customHeight="1" x14ac:dyDescent="0.25">
      <c r="A19" s="3">
        <v>14</v>
      </c>
      <c r="B19" s="14" t="s">
        <v>15</v>
      </c>
      <c r="C19" s="6"/>
      <c r="D19" s="6"/>
      <c r="E19" s="6">
        <v>1</v>
      </c>
      <c r="F19" s="6">
        <f>15+1</f>
        <v>16</v>
      </c>
      <c r="G19" s="7">
        <f>6+1</f>
        <v>7</v>
      </c>
      <c r="H19" s="7"/>
      <c r="I19" s="7"/>
      <c r="J19" s="7">
        <v>6</v>
      </c>
      <c r="K19" s="8">
        <f t="shared" si="0"/>
        <v>30</v>
      </c>
    </row>
    <row r="20" spans="1:11" ht="19.899999999999999" customHeight="1" x14ac:dyDescent="0.25">
      <c r="A20" s="4">
        <v>15</v>
      </c>
      <c r="B20" s="13" t="s">
        <v>17</v>
      </c>
      <c r="C20" s="1"/>
      <c r="D20" s="1">
        <f>15+6+1</f>
        <v>22</v>
      </c>
      <c r="E20" s="1">
        <f>1+1</f>
        <v>2</v>
      </c>
      <c r="F20" s="1">
        <f>1+1</f>
        <v>2</v>
      </c>
      <c r="G20" s="2"/>
      <c r="H20" s="2"/>
      <c r="I20" s="2"/>
      <c r="J20" s="2"/>
      <c r="K20" s="5">
        <f t="shared" si="0"/>
        <v>26</v>
      </c>
    </row>
    <row r="21" spans="1:11" ht="19.899999999999999" customHeight="1" x14ac:dyDescent="0.25">
      <c r="A21" s="3">
        <v>16</v>
      </c>
      <c r="B21" s="14" t="s">
        <v>16</v>
      </c>
      <c r="C21" s="6">
        <v>1</v>
      </c>
      <c r="D21" s="6">
        <f>6+1</f>
        <v>7</v>
      </c>
      <c r="E21" s="6">
        <v>1</v>
      </c>
      <c r="F21" s="6">
        <v>6</v>
      </c>
      <c r="G21" s="7">
        <f>6+1+1</f>
        <v>8</v>
      </c>
      <c r="H21" s="7"/>
      <c r="I21" s="7"/>
      <c r="J21" s="7">
        <v>1</v>
      </c>
      <c r="K21" s="8">
        <f t="shared" si="0"/>
        <v>24</v>
      </c>
    </row>
    <row r="22" spans="1:11" ht="19.899999999999999" customHeight="1" x14ac:dyDescent="0.25">
      <c r="A22" s="4">
        <v>17</v>
      </c>
      <c r="B22" s="13" t="s">
        <v>13</v>
      </c>
      <c r="C22" s="1"/>
      <c r="D22" s="1"/>
      <c r="E22" s="1"/>
      <c r="F22" s="1">
        <f>6+1</f>
        <v>7</v>
      </c>
      <c r="G22" s="2">
        <v>1</v>
      </c>
      <c r="H22" s="2"/>
      <c r="I22" s="2"/>
      <c r="J22" s="2">
        <f>12+1</f>
        <v>13</v>
      </c>
      <c r="K22" s="5">
        <f t="shared" si="0"/>
        <v>21</v>
      </c>
    </row>
    <row r="23" spans="1:11" ht="19.899999999999999" customHeight="1" x14ac:dyDescent="0.25">
      <c r="A23" s="3">
        <v>18</v>
      </c>
      <c r="B23" s="14" t="s">
        <v>11</v>
      </c>
      <c r="C23" s="6"/>
      <c r="D23" s="6"/>
      <c r="E23" s="6">
        <f>15+1</f>
        <v>16</v>
      </c>
      <c r="F23" s="6"/>
      <c r="G23" s="7"/>
      <c r="H23" s="7"/>
      <c r="I23" s="7"/>
      <c r="J23" s="7"/>
      <c r="K23" s="8">
        <f t="shared" si="0"/>
        <v>16</v>
      </c>
    </row>
    <row r="24" spans="1:11" ht="19.899999999999999" customHeight="1" x14ac:dyDescent="0.25">
      <c r="A24" s="4">
        <v>18</v>
      </c>
      <c r="B24" s="13" t="s">
        <v>18</v>
      </c>
      <c r="C24" s="1">
        <f>12+1</f>
        <v>13</v>
      </c>
      <c r="D24" s="1">
        <v>1</v>
      </c>
      <c r="E24" s="1">
        <v>1</v>
      </c>
      <c r="F24" s="1">
        <v>1</v>
      </c>
      <c r="G24" s="2"/>
      <c r="H24" s="2"/>
      <c r="I24" s="2"/>
      <c r="J24" s="2"/>
      <c r="K24" s="5">
        <f t="shared" si="0"/>
        <v>16</v>
      </c>
    </row>
    <row r="25" spans="1:11" ht="19.899999999999999" customHeight="1" x14ac:dyDescent="0.25">
      <c r="A25" s="3">
        <v>19</v>
      </c>
      <c r="B25" s="14" t="s">
        <v>21</v>
      </c>
      <c r="C25" s="6"/>
      <c r="D25" s="6"/>
      <c r="E25" s="6">
        <v>1</v>
      </c>
      <c r="F25" s="6">
        <f>1+1</f>
        <v>2</v>
      </c>
      <c r="G25" s="7"/>
      <c r="H25" s="7"/>
      <c r="I25" s="7">
        <f>6+1</f>
        <v>7</v>
      </c>
      <c r="J25" s="7"/>
      <c r="K25" s="8">
        <f t="shared" si="0"/>
        <v>10</v>
      </c>
    </row>
    <row r="26" spans="1:11" ht="19.899999999999999" customHeight="1" x14ac:dyDescent="0.25">
      <c r="A26" s="4">
        <v>20</v>
      </c>
      <c r="B26" s="13" t="s">
        <v>19</v>
      </c>
      <c r="C26" s="1">
        <v>6</v>
      </c>
      <c r="D26" s="1"/>
      <c r="E26" s="1"/>
      <c r="F26" s="1"/>
      <c r="G26" s="2"/>
      <c r="H26" s="2"/>
      <c r="I26" s="2"/>
      <c r="J26" s="2"/>
      <c r="K26" s="5">
        <f t="shared" si="0"/>
        <v>6</v>
      </c>
    </row>
    <row r="27" spans="1:11" ht="19.899999999999999" customHeight="1" x14ac:dyDescent="0.25">
      <c r="A27" s="3">
        <v>21</v>
      </c>
      <c r="B27" s="14" t="s">
        <v>24</v>
      </c>
      <c r="C27" s="6"/>
      <c r="D27" s="6"/>
      <c r="E27" s="6">
        <f>1+1+1</f>
        <v>3</v>
      </c>
      <c r="F27" s="6">
        <v>1</v>
      </c>
      <c r="G27" s="7"/>
      <c r="H27" s="7"/>
      <c r="I27" s="7"/>
      <c r="J27" s="7">
        <v>1</v>
      </c>
      <c r="K27" s="8">
        <f t="shared" si="0"/>
        <v>5</v>
      </c>
    </row>
    <row r="28" spans="1:11" ht="19.899999999999999" customHeight="1" x14ac:dyDescent="0.25">
      <c r="A28" s="4">
        <v>22</v>
      </c>
      <c r="B28" s="13" t="s">
        <v>23</v>
      </c>
      <c r="C28" s="1"/>
      <c r="D28" s="1"/>
      <c r="E28" s="1">
        <f>1+1</f>
        <v>2</v>
      </c>
      <c r="F28" s="1">
        <v>1</v>
      </c>
      <c r="G28" s="2"/>
      <c r="H28" s="2"/>
      <c r="I28" s="2"/>
      <c r="J28" s="2"/>
      <c r="K28" s="5">
        <f t="shared" si="0"/>
        <v>3</v>
      </c>
    </row>
    <row r="29" spans="1:11" ht="19.899999999999999" customHeight="1" x14ac:dyDescent="0.25">
      <c r="A29" s="3">
        <v>23</v>
      </c>
      <c r="B29" s="14" t="s">
        <v>14</v>
      </c>
      <c r="C29" s="6"/>
      <c r="D29" s="6">
        <v>1</v>
      </c>
      <c r="E29" s="6">
        <v>1</v>
      </c>
      <c r="F29" s="6"/>
      <c r="G29" s="7"/>
      <c r="H29" s="7"/>
      <c r="I29" s="7"/>
      <c r="J29" s="7"/>
      <c r="K29" s="8">
        <f t="shared" si="0"/>
        <v>2</v>
      </c>
    </row>
    <row r="30" spans="1:11" ht="19.899999999999999" customHeight="1" x14ac:dyDescent="0.25">
      <c r="A30" s="4">
        <v>24</v>
      </c>
      <c r="B30" s="13" t="s">
        <v>20</v>
      </c>
      <c r="C30" s="1"/>
      <c r="D30" s="1"/>
      <c r="E30" s="1">
        <v>1</v>
      </c>
      <c r="F30" s="1"/>
      <c r="G30" s="2"/>
      <c r="H30" s="2"/>
      <c r="I30" s="2"/>
      <c r="J30" s="2"/>
      <c r="K30" s="5">
        <f t="shared" si="0"/>
        <v>1</v>
      </c>
    </row>
    <row r="31" spans="1:11" ht="19.899999999999999" customHeight="1" x14ac:dyDescent="0.25"/>
    <row r="32" spans="1:11" ht="19.899999999999999" customHeight="1" x14ac:dyDescent="0.25"/>
    <row r="33" spans="1:11" ht="19.899999999999999" customHeight="1" x14ac:dyDescent="0.25">
      <c r="A33" s="16" t="s">
        <v>32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9.899999999999999" customHeight="1" x14ac:dyDescent="0.25">
      <c r="A34" s="9" t="s">
        <v>30</v>
      </c>
      <c r="B34" s="10" t="s">
        <v>29</v>
      </c>
      <c r="C34" s="10">
        <v>-48</v>
      </c>
      <c r="D34" s="10">
        <v>-52</v>
      </c>
      <c r="E34" s="10">
        <v>-57</v>
      </c>
      <c r="F34" s="11">
        <v>-63</v>
      </c>
      <c r="G34" s="10">
        <v>-70</v>
      </c>
      <c r="H34" s="10">
        <v>-78</v>
      </c>
      <c r="I34" s="10">
        <v>78</v>
      </c>
      <c r="J34" s="10" t="s">
        <v>33</v>
      </c>
      <c r="K34" s="12" t="s">
        <v>27</v>
      </c>
    </row>
    <row r="35" spans="1:11" ht="19.899999999999999" customHeight="1" x14ac:dyDescent="0.25">
      <c r="A35" s="4">
        <v>1</v>
      </c>
      <c r="B35" s="13" t="s">
        <v>0</v>
      </c>
      <c r="C35" s="1"/>
      <c r="D35" s="1"/>
      <c r="E35" s="1">
        <v>24</v>
      </c>
      <c r="F35" s="1">
        <v>6</v>
      </c>
      <c r="G35" s="2">
        <v>27</v>
      </c>
      <c r="H35" s="2">
        <f>24+19</f>
        <v>43</v>
      </c>
      <c r="I35" s="2">
        <f>27+19</f>
        <v>46</v>
      </c>
      <c r="J35" s="2">
        <v>19</v>
      </c>
      <c r="K35" s="5">
        <f t="shared" ref="K35:K53" si="1">SUM(C35:J35)</f>
        <v>165</v>
      </c>
    </row>
    <row r="36" spans="1:11" ht="19.899999999999999" customHeight="1" x14ac:dyDescent="0.25">
      <c r="A36" s="3">
        <v>2</v>
      </c>
      <c r="B36" s="14" t="s">
        <v>1</v>
      </c>
      <c r="C36" s="6">
        <f>27+24</f>
        <v>51</v>
      </c>
      <c r="D36" s="6">
        <f>12+6</f>
        <v>18</v>
      </c>
      <c r="E36" s="6">
        <v>19</v>
      </c>
      <c r="F36" s="6">
        <v>24</v>
      </c>
      <c r="G36" s="7">
        <v>24</v>
      </c>
      <c r="H36" s="7"/>
      <c r="I36" s="7">
        <v>24</v>
      </c>
      <c r="J36" s="7"/>
      <c r="K36" s="8">
        <f t="shared" si="1"/>
        <v>160</v>
      </c>
    </row>
    <row r="37" spans="1:11" ht="19.899999999999999" customHeight="1" x14ac:dyDescent="0.25">
      <c r="A37" s="4">
        <v>3</v>
      </c>
      <c r="B37" s="13" t="s">
        <v>7</v>
      </c>
      <c r="C37" s="1"/>
      <c r="D37" s="1">
        <v>27</v>
      </c>
      <c r="E37" s="1"/>
      <c r="F37" s="1"/>
      <c r="G37" s="2">
        <v>19</v>
      </c>
      <c r="H37" s="2">
        <f>15+12</f>
        <v>27</v>
      </c>
      <c r="I37" s="2">
        <v>15</v>
      </c>
      <c r="J37" s="2">
        <f>19+1+1</f>
        <v>21</v>
      </c>
      <c r="K37" s="5">
        <f t="shared" si="1"/>
        <v>109</v>
      </c>
    </row>
    <row r="38" spans="1:11" ht="19.899999999999999" customHeight="1" x14ac:dyDescent="0.25">
      <c r="A38" s="3">
        <v>4</v>
      </c>
      <c r="B38" s="14" t="s">
        <v>6</v>
      </c>
      <c r="C38" s="6">
        <v>19</v>
      </c>
      <c r="D38" s="6">
        <f>24+1</f>
        <v>25</v>
      </c>
      <c r="E38" s="6">
        <v>1</v>
      </c>
      <c r="F38" s="6">
        <v>15</v>
      </c>
      <c r="G38" s="7"/>
      <c r="H38" s="7"/>
      <c r="I38" s="7">
        <f>19+12+12</f>
        <v>43</v>
      </c>
      <c r="J38" s="7"/>
      <c r="K38" s="8">
        <f t="shared" si="1"/>
        <v>103</v>
      </c>
    </row>
    <row r="39" spans="1:11" ht="19.899999999999999" customHeight="1" x14ac:dyDescent="0.25">
      <c r="A39" s="4">
        <v>5</v>
      </c>
      <c r="B39" s="13" t="s">
        <v>2</v>
      </c>
      <c r="C39" s="1"/>
      <c r="D39" s="1"/>
      <c r="E39" s="1"/>
      <c r="F39" s="1">
        <v>19</v>
      </c>
      <c r="G39" s="2"/>
      <c r="H39" s="2">
        <v>27</v>
      </c>
      <c r="I39" s="2"/>
      <c r="J39" s="2">
        <f>27+24</f>
        <v>51</v>
      </c>
      <c r="K39" s="5">
        <f t="shared" si="1"/>
        <v>97</v>
      </c>
    </row>
    <row r="40" spans="1:11" ht="19.899999999999999" customHeight="1" x14ac:dyDescent="0.25">
      <c r="A40" s="3">
        <v>6</v>
      </c>
      <c r="B40" s="14" t="s">
        <v>16</v>
      </c>
      <c r="C40" s="6"/>
      <c r="D40" s="6"/>
      <c r="E40" s="6">
        <v>19</v>
      </c>
      <c r="F40" s="6">
        <v>12</v>
      </c>
      <c r="G40" s="7">
        <f>15+15</f>
        <v>30</v>
      </c>
      <c r="H40" s="7"/>
      <c r="I40" s="7"/>
      <c r="J40" s="7">
        <f>15+12</f>
        <v>27</v>
      </c>
      <c r="K40" s="8">
        <f t="shared" si="1"/>
        <v>88</v>
      </c>
    </row>
    <row r="41" spans="1:11" ht="19.899999999999999" customHeight="1" x14ac:dyDescent="0.25">
      <c r="A41" s="4">
        <v>7</v>
      </c>
      <c r="B41" s="13" t="s">
        <v>8</v>
      </c>
      <c r="C41" s="1">
        <v>12</v>
      </c>
      <c r="D41" s="1">
        <v>15</v>
      </c>
      <c r="E41" s="1">
        <v>12</v>
      </c>
      <c r="F41" s="1"/>
      <c r="G41" s="2"/>
      <c r="H41" s="2">
        <f>19+15</f>
        <v>34</v>
      </c>
      <c r="I41" s="2"/>
      <c r="J41" s="2"/>
      <c r="K41" s="5">
        <f t="shared" si="1"/>
        <v>73</v>
      </c>
    </row>
    <row r="42" spans="1:11" ht="19.899999999999999" customHeight="1" x14ac:dyDescent="0.25">
      <c r="A42" s="3">
        <v>8</v>
      </c>
      <c r="B42" s="14" t="s">
        <v>25</v>
      </c>
      <c r="C42" s="6">
        <v>15</v>
      </c>
      <c r="D42" s="6">
        <v>19</v>
      </c>
      <c r="E42" s="6"/>
      <c r="F42" s="6">
        <f>15+12+6</f>
        <v>33</v>
      </c>
      <c r="G42" s="7"/>
      <c r="H42" s="7"/>
      <c r="I42" s="7"/>
      <c r="J42" s="7"/>
      <c r="K42" s="8">
        <f t="shared" si="1"/>
        <v>67</v>
      </c>
    </row>
    <row r="43" spans="1:11" ht="19.899999999999999" customHeight="1" x14ac:dyDescent="0.25">
      <c r="A43" s="4">
        <v>9</v>
      </c>
      <c r="B43" s="13" t="s">
        <v>13</v>
      </c>
      <c r="C43" s="1"/>
      <c r="D43" s="1">
        <v>1</v>
      </c>
      <c r="E43" s="1">
        <v>15</v>
      </c>
      <c r="F43" s="1">
        <f>6+6</f>
        <v>12</v>
      </c>
      <c r="G43" s="2"/>
      <c r="H43" s="2">
        <v>12</v>
      </c>
      <c r="I43" s="2">
        <v>1</v>
      </c>
      <c r="J43" s="2">
        <f>15+6</f>
        <v>21</v>
      </c>
      <c r="K43" s="5">
        <f t="shared" si="1"/>
        <v>62</v>
      </c>
    </row>
    <row r="44" spans="1:11" ht="19.899999999999999" customHeight="1" x14ac:dyDescent="0.25">
      <c r="A44" s="3">
        <v>10</v>
      </c>
      <c r="B44" s="14" t="s">
        <v>26</v>
      </c>
      <c r="C44" s="6"/>
      <c r="D44" s="6"/>
      <c r="E44" s="6"/>
      <c r="F44" s="6">
        <f>27+19</f>
        <v>46</v>
      </c>
      <c r="G44" s="7"/>
      <c r="H44" s="7"/>
      <c r="I44" s="7"/>
      <c r="J44" s="7"/>
      <c r="K44" s="8">
        <f t="shared" si="1"/>
        <v>46</v>
      </c>
    </row>
    <row r="45" spans="1:11" ht="19.899999999999999" customHeight="1" x14ac:dyDescent="0.25">
      <c r="A45" s="4">
        <v>10</v>
      </c>
      <c r="B45" s="13" t="s">
        <v>5</v>
      </c>
      <c r="C45" s="1"/>
      <c r="D45" s="1">
        <v>19</v>
      </c>
      <c r="E45" s="1">
        <v>27</v>
      </c>
      <c r="F45" s="1"/>
      <c r="G45" s="2"/>
      <c r="H45" s="2"/>
      <c r="I45" s="2"/>
      <c r="J45" s="2"/>
      <c r="K45" s="5">
        <f t="shared" si="1"/>
        <v>46</v>
      </c>
    </row>
    <row r="46" spans="1:11" ht="19.899999999999999" customHeight="1" x14ac:dyDescent="0.25">
      <c r="A46" s="3">
        <v>11</v>
      </c>
      <c r="B46" s="14" t="s">
        <v>15</v>
      </c>
      <c r="C46" s="6"/>
      <c r="D46" s="6">
        <v>15</v>
      </c>
      <c r="E46" s="6">
        <f>15+12+1+1</f>
        <v>29</v>
      </c>
      <c r="F46" s="6"/>
      <c r="G46" s="7"/>
      <c r="H46" s="7"/>
      <c r="I46" s="7"/>
      <c r="J46" s="7"/>
      <c r="K46" s="8">
        <f t="shared" si="1"/>
        <v>44</v>
      </c>
    </row>
    <row r="47" spans="1:11" ht="19.899999999999999" customHeight="1" x14ac:dyDescent="0.25">
      <c r="A47" s="4">
        <v>12</v>
      </c>
      <c r="B47" s="13" t="s">
        <v>9</v>
      </c>
      <c r="C47" s="1">
        <v>19</v>
      </c>
      <c r="D47" s="1"/>
      <c r="E47" s="1"/>
      <c r="F47" s="1"/>
      <c r="G47" s="2">
        <v>19</v>
      </c>
      <c r="H47" s="2"/>
      <c r="I47" s="2"/>
      <c r="J47" s="2"/>
      <c r="K47" s="5">
        <f t="shared" si="1"/>
        <v>38</v>
      </c>
    </row>
    <row r="48" spans="1:11" ht="19.899999999999999" customHeight="1" x14ac:dyDescent="0.25">
      <c r="A48" s="3">
        <v>13</v>
      </c>
      <c r="B48" s="14" t="s">
        <v>10</v>
      </c>
      <c r="C48" s="6"/>
      <c r="D48" s="6"/>
      <c r="E48" s="6">
        <v>6</v>
      </c>
      <c r="F48" s="6">
        <v>1</v>
      </c>
      <c r="G48" s="7">
        <f>12+6+1</f>
        <v>19</v>
      </c>
      <c r="H48" s="7"/>
      <c r="I48" s="7">
        <v>1</v>
      </c>
      <c r="J48" s="7">
        <v>1</v>
      </c>
      <c r="K48" s="8">
        <f t="shared" si="1"/>
        <v>28</v>
      </c>
    </row>
    <row r="49" spans="1:11" ht="19.899999999999999" customHeight="1" x14ac:dyDescent="0.25">
      <c r="A49" s="4">
        <v>14</v>
      </c>
      <c r="B49" s="13" t="s">
        <v>14</v>
      </c>
      <c r="C49" s="1"/>
      <c r="D49" s="1"/>
      <c r="E49" s="1"/>
      <c r="F49" s="1"/>
      <c r="G49" s="2"/>
      <c r="H49" s="2"/>
      <c r="I49" s="2">
        <v>15</v>
      </c>
      <c r="J49" s="2">
        <v>12</v>
      </c>
      <c r="K49" s="5">
        <f t="shared" si="1"/>
        <v>27</v>
      </c>
    </row>
    <row r="50" spans="1:11" ht="19.899999999999999" customHeight="1" x14ac:dyDescent="0.25">
      <c r="A50" s="3">
        <v>15</v>
      </c>
      <c r="B50" s="14" t="s">
        <v>11</v>
      </c>
      <c r="C50" s="6"/>
      <c r="D50" s="6">
        <v>12</v>
      </c>
      <c r="E50" s="6"/>
      <c r="F50" s="6"/>
      <c r="G50" s="7">
        <v>12</v>
      </c>
      <c r="H50" s="7"/>
      <c r="I50" s="7"/>
      <c r="J50" s="7"/>
      <c r="K50" s="8">
        <f t="shared" si="1"/>
        <v>24</v>
      </c>
    </row>
    <row r="51" spans="1:11" ht="19.899999999999999" customHeight="1" x14ac:dyDescent="0.25">
      <c r="A51" s="4">
        <v>16</v>
      </c>
      <c r="B51" s="13" t="s">
        <v>22</v>
      </c>
      <c r="C51" s="1">
        <v>12</v>
      </c>
      <c r="D51" s="1"/>
      <c r="E51" s="1">
        <f>1+1</f>
        <v>2</v>
      </c>
      <c r="F51" s="1">
        <v>1</v>
      </c>
      <c r="G51" s="2"/>
      <c r="H51" s="2"/>
      <c r="I51" s="2"/>
      <c r="J51" s="2" t="s">
        <v>34</v>
      </c>
      <c r="K51" s="5">
        <f t="shared" si="1"/>
        <v>15</v>
      </c>
    </row>
    <row r="52" spans="1:11" ht="19.899999999999999" customHeight="1" x14ac:dyDescent="0.25">
      <c r="A52" s="3">
        <v>16</v>
      </c>
      <c r="B52" s="14" t="s">
        <v>18</v>
      </c>
      <c r="C52" s="6">
        <v>15</v>
      </c>
      <c r="D52" s="6"/>
      <c r="E52" s="6"/>
      <c r="F52" s="6"/>
      <c r="G52" s="7"/>
      <c r="H52" s="7"/>
      <c r="I52" s="7"/>
      <c r="J52" s="7"/>
      <c r="K52" s="8">
        <f t="shared" si="1"/>
        <v>15</v>
      </c>
    </row>
    <row r="53" spans="1:11" ht="19.899999999999999" customHeight="1" x14ac:dyDescent="0.25">
      <c r="A53" s="4">
        <v>17</v>
      </c>
      <c r="B53" s="13" t="s">
        <v>19</v>
      </c>
      <c r="C53" s="1"/>
      <c r="D53" s="1"/>
      <c r="E53" s="1"/>
      <c r="F53" s="1">
        <v>1</v>
      </c>
      <c r="G53" s="2"/>
      <c r="H53" s="2"/>
      <c r="I53" s="2"/>
      <c r="J53" s="2"/>
      <c r="K53" s="5">
        <f t="shared" si="1"/>
        <v>1</v>
      </c>
    </row>
    <row r="54" spans="1:11" ht="19.899999999999999" customHeight="1" x14ac:dyDescent="0.25"/>
    <row r="55" spans="1:11" ht="19.899999999999999" customHeight="1" x14ac:dyDescent="0.25"/>
    <row r="56" spans="1:11" ht="19.899999999999999" customHeight="1" x14ac:dyDescent="0.25"/>
    <row r="57" spans="1:11" ht="19.899999999999999" customHeight="1" x14ac:dyDescent="0.25"/>
    <row r="58" spans="1:11" ht="19.899999999999999" customHeight="1" x14ac:dyDescent="0.25"/>
    <row r="59" spans="1:11" ht="19.899999999999999" customHeight="1" x14ac:dyDescent="0.25"/>
    <row r="60" spans="1:11" ht="19.899999999999999" customHeight="1" x14ac:dyDescent="0.25"/>
    <row r="61" spans="1:11" ht="19.899999999999999" customHeight="1" x14ac:dyDescent="0.25"/>
  </sheetData>
  <sortState ref="A6:K30">
    <sortCondition descending="1" ref="K6:K30"/>
  </sortState>
  <mergeCells count="3">
    <mergeCell ref="A2:K2"/>
    <mergeCell ref="A4:K4"/>
    <mergeCell ref="A33:K33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2022-04-09T11:26:25Z</cp:lastPrinted>
  <dcterms:created xsi:type="dcterms:W3CDTF">2022-04-08T18:52:04Z</dcterms:created>
  <dcterms:modified xsi:type="dcterms:W3CDTF">2022-04-15T09:38:30Z</dcterms:modified>
</cp:coreProperties>
</file>