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850" firstSheet="2" activeTab="19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J24" s="1"/>
  <c r="D17"/>
  <c r="D16"/>
  <c r="J16" s="1"/>
  <c r="Q18" s="1"/>
  <c r="J11"/>
  <c r="J20" s="1"/>
  <c r="J7"/>
  <c r="J28" s="1"/>
  <c r="Q26" s="1"/>
  <c r="J5"/>
  <c r="Q6" s="1"/>
  <c r="X8" s="1"/>
  <c r="J17" i="31"/>
  <c r="D39"/>
  <c r="J38" s="1"/>
  <c r="J13"/>
  <c r="D35"/>
  <c r="J34"/>
  <c r="Q36" s="1"/>
  <c r="J3"/>
  <c r="Q4"/>
  <c r="J15"/>
  <c r="Q16"/>
  <c r="J11"/>
  <c r="Q12"/>
  <c r="J9"/>
  <c r="D27"/>
  <c r="J5"/>
  <c r="D23"/>
  <c r="J22"/>
  <c r="Q24" s="1"/>
  <c r="X27" s="1"/>
  <c r="J3" i="29"/>
  <c r="Q4"/>
  <c r="J41"/>
  <c r="J7" i="31"/>
  <c r="Q8"/>
  <c r="J31" i="29"/>
  <c r="Q32"/>
  <c r="X30"/>
  <c r="AE26" s="1"/>
  <c r="J23"/>
  <c r="Q24"/>
  <c r="X22"/>
  <c r="J7"/>
  <c r="Q8"/>
  <c r="X6"/>
  <c r="J15"/>
  <c r="Q16"/>
  <c r="X14" s="1"/>
  <c r="J27"/>
  <c r="Q28"/>
  <c r="J64"/>
  <c r="J19"/>
  <c r="Q20"/>
  <c r="J58"/>
  <c r="J11"/>
  <c r="Q12"/>
  <c r="J47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9" i="29"/>
  <c r="D38"/>
  <c r="J38"/>
  <c r="Q39" s="1"/>
  <c r="X66"/>
  <c r="D55"/>
  <c r="J55" s="1"/>
  <c r="Q56" s="1"/>
  <c r="X49"/>
  <c r="AB46" s="1"/>
  <c r="D56"/>
  <c r="D61"/>
  <c r="J61" s="1"/>
  <c r="Q62" s="1"/>
  <c r="X59" s="1"/>
  <c r="AB63" s="1"/>
  <c r="D34" i="31"/>
  <c r="Q29"/>
  <c r="D38"/>
  <c r="X14"/>
  <c r="X6"/>
  <c r="D26"/>
  <c r="J26"/>
  <c r="D22"/>
  <c r="Q41"/>
  <c r="X39" s="1"/>
  <c r="AB10"/>
  <c r="J89" i="24" l="1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<sst xmlns="http://schemas.openxmlformats.org/spreadsheetml/2006/main" count="5345" uniqueCount="858">
  <si>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</si>
  <si>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</si>
  <si>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</si>
  <si>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</si>
  <si>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</si>
  <si>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</si>
  <si>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</si>
  <si>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</si>
  <si>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</si>
  <si>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</si>
  <si>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</si>
  <si>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</si>
  <si>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</si>
  <si>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</si>
  <si>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</si>
  <si>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</si>
  <si>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</si>
  <si>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</si>
  <si>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</si>
  <si>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</si>
  <si>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</si>
  <si>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</si>
  <si>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</si>
  <si>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</si>
  <si>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</si>
  <si>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</si>
  <si>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</si>
  <si>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</si>
  <si>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</si>
  <si>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</si>
  <si>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</si>
  <si>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</si>
  <si>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</si>
  <si>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</si>
  <si>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</si>
  <si>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</si>
  <si>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</si>
  <si>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</si>
  <si>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</si>
  <si>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</si>
  <si>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</si>
  <si>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</si>
  <si>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</si>
  <si>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</si>
  <si>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</si>
  <si>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</si>
  <si>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</si>
  <si>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</si>
  <si>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</si>
  <si>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</si>
  <si>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</si>
  <si>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</si>
  <si>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</si>
  <si>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</si>
  <si>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</si>
  <si>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</si>
  <si>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</si>
  <si>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</si>
  <si>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</si>
  <si>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</si>
  <si>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</si>
  <si>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</si>
  <si>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</si>
  <si>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</si>
  <si>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</si>
  <si>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</si>
  <si>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</si>
  <si>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</si>
  <si>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</si>
  <si>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</si>
  <si>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</si>
  <si>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</si>
  <si>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</si>
  <si>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</si>
  <si>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</si>
  <si>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</si>
  <si>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</si>
  <si>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</si>
  <si>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</si>
  <si>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</si>
  <si>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</si>
  <si>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</si>
  <si>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</si>
  <si>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</si>
  <si>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</si>
  <si>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</si>
  <si>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</si>
  <si>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</si>
  <si>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</si>
  <si>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</si>
  <si>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</si>
  <si>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</si>
  <si>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</si>
  <si>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</si>
  <si>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</si>
  <si>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</si>
  <si>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</si>
  <si>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</si>
  <si>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</si>
  <si>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</si>
  <si>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</si>
  <si>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</si>
  <si>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</si>
  <si>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</si>
  <si>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</si>
  <si>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</si>
  <si>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</si>
  <si>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</si>
  <si>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</si>
  <si>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</si>
  <si>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</si>
  <si>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</si>
  <si>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</si>
  <si>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</si>
  <si>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</si>
  <si>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</si>
  <si>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</si>
  <si>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</si>
  <si>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</si>
  <si>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</si>
  <si>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</si>
  <si>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</si>
  <si>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</si>
  <si>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</si>
  <si>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</si>
  <si>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</si>
  <si>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</si>
  <si>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</si>
  <si>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</si>
  <si>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</si>
  <si>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</si>
  <si>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</si>
  <si>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</si>
  <si>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</si>
  <si>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</si>
  <si>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</si>
  <si>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</si>
  <si>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</si>
  <si>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</si>
  <si>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</si>
  <si>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</si>
  <si>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</si>
  <si>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</si>
  <si>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</si>
  <si>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</si>
  <si>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</si>
  <si>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</si>
  <si>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</si>
  <si>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</si>
  <si>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</si>
  <si>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</si>
  <si>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</si>
  <si>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</si>
  <si>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</si>
  <si>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</si>
  <si>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</si>
  <si>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</si>
  <si>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</si>
  <si>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</si>
  <si>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</si>
  <si>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</si>
  <si>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</si>
  <si>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</si>
  <si>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</si>
  <si>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</si>
  <si>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</si>
  <si>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</si>
  <si>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</si>
  <si>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</si>
  <si>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</si>
  <si>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</si>
  <si>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</si>
  <si>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</si>
  <si>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</si>
  <si>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</si>
  <si>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</si>
  <si>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</si>
  <si>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</si>
  <si>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</si>
  <si>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</si>
  <si>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</si>
  <si>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</si>
  <si>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</si>
  <si>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</si>
  <si>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</si>
  <si>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</si>
  <si>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</si>
  <si>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</si>
  <si>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</si>
  <si>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</si>
  <si>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</si>
  <si>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</si>
  <si>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</si>
  <si>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</si>
  <si>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</si>
  <si>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</si>
  <si>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</si>
  <si>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</si>
  <si>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</si>
  <si>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</si>
  <si>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</si>
  <si>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</si>
  <si>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</si>
  <si>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</si>
  <si>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</si>
  <si>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</si>
  <si>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</si>
  <si>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</si>
  <si>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</si>
  <si>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</si>
  <si>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</si>
  <si>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</si>
  <si>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</si>
  <si>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</si>
  <si>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</si>
  <si>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</si>
  <si>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</si>
  <si>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</si>
  <si>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</si>
  <si>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</si>
  <si>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</si>
  <si>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</si>
  <si>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</si>
  <si>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</si>
  <si>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</si>
  <si>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</si>
  <si>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</si>
  <si>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</si>
  <si>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</si>
  <si>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</si>
  <si>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</si>
  <si>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</si>
  <si>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</si>
  <si>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</si>
  <si>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</si>
  <si>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</si>
  <si>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</si>
  <si>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</si>
  <si>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</si>
  <si>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</si>
  <si>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</si>
  <si>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</si>
  <si>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</si>
  <si>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</si>
  <si>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</si>
  <si>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</si>
  <si>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</si>
  <si>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</si>
  <si>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</si>
  <si>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</si>
  <si>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</si>
  <si>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</si>
  <si>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</si>
  <si>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</si>
  <si>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</si>
  <si>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</si>
  <si>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</si>
  <si>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</si>
  <si>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</si>
  <si>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</si>
  <si>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</si>
  <si>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</si>
  <si>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</si>
  <si>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</si>
  <si>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</si>
  <si>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</si>
  <si>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</si>
  <si>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</si>
  <si>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</si>
  <si>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</si>
  <si>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</si>
  <si>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</si>
  <si>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</si>
  <si>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</si>
  <si>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</si>
  <si>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</si>
  <si>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</si>
  <si>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</si>
  <si>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</si>
  <si>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</si>
  <si>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</si>
  <si>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</si>
  <si>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</si>
  <si>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</si>
  <si>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</si>
  <si>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</si>
  <si>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</si>
  <si>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</si>
  <si>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</si>
  <si>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</si>
  <si>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</si>
  <si>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</si>
  <si>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</si>
  <si>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</si>
  <si>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</si>
  <si>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</si>
  <si>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</si>
  <si>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</si>
  <si>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</si>
  <si>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</si>
  <si>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</si>
  <si>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</si>
  <si>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</si>
  <si>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</si>
  <si>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</si>
  <si>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</si>
  <si>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</si>
  <si>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</si>
  <si>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</si>
  <si>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</si>
  <si>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</si>
  <si>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</si>
  <si>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</si>
  <si>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</si>
  <si>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</si>
  <si>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</si>
  <si>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</si>
  <si>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</si>
  <si>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</si>
  <si>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</si>
  <si>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</si>
  <si>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</si>
  <si>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</si>
  <si>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</si>
  <si>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</si>
  <si>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</si>
  <si>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</si>
  <si>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</si>
  <si>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</si>
  <si>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</si>
  <si>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</si>
  <si>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</si>
  <si>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</si>
  <si>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</si>
  <si>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</si>
  <si>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</si>
  <si>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</si>
  <si>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</si>
  <si>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</si>
  <si>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</si>
  <si>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</si>
  <si>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</si>
  <si>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</si>
  <si>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</si>
  <si>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</si>
  <si>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</si>
  <si>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</si>
  <si>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</si>
  <si>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</si>
  <si>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</si>
  <si>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</si>
  <si>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</si>
  <si>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</si>
  <si>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</si>
  <si>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</si>
  <si>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</si>
  <si>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</si>
  <si>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</si>
  <si>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</si>
  <si>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</si>
  <si>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</si>
  <si>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</si>
  <si>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</si>
  <si>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</si>
  <si>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</si>
  <si>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</si>
  <si>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</si>
  <si>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</si>
  <si>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</si>
  <si>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</si>
  <si>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</si>
  <si>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</si>
  <si>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</si>
  <si>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</si>
  <si>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</si>
  <si>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</si>
  <si>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</si>
  <si>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</si>
  <si>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</si>
  <si>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</si>
  <si>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</si>
  <si>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</si>
  <si>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</si>
  <si>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</si>
  <si>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</si>
  <si>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</si>
  <si>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</si>
  <si>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</si>
  <si>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</si>
  <si>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</si>
  <si>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</si>
  <si>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</si>
  <si>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</si>
  <si>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</si>
  <si>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</si>
  <si>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</si>
  <si>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</si>
  <si>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</si>
  <si>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</si>
  <si>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</si>
  <si>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</si>
  <si>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</si>
  <si>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</si>
  <si>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</si>
  <si>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</si>
  <si>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</si>
  <si>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</si>
  <si>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</si>
  <si>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</si>
  <si>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</si>
  <si>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</si>
  <si>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</si>
  <si>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</si>
  <si>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</si>
  <si>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</si>
  <si>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</si>
  <si>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</si>
  <si>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</si>
  <si>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</si>
  <si>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</si>
  <si>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</si>
  <si>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</si>
  <si>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</si>
  <si>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</si>
  <si>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</si>
  <si>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</si>
  <si>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</si>
  <si>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</si>
  <si>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</si>
  <si>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</si>
  <si>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</si>
  <si>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</si>
  <si>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</si>
  <si>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</si>
  <si>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</si>
  <si>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</si>
  <si>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</si>
  <si>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</si>
  <si>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</si>
  <si>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</si>
  <si>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</si>
  <si>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</si>
  <si>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</si>
  <si>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</si>
  <si>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</si>
  <si>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</si>
  <si>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</si>
  <si>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</si>
  <si>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</si>
  <si>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</si>
  <si>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</si>
  <si>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</si>
  <si>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</si>
  <si>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</si>
  <si>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</si>
  <si>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</si>
  <si>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</si>
  <si>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</si>
  <si>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</si>
  <si>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</si>
  <si>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</si>
  <si>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</si>
  <si>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</si>
  <si>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</si>
  <si>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</si>
  <si>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</si>
  <si>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</si>
  <si>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</si>
  <si>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</si>
  <si>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</si>
  <si>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</si>
  <si>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</si>
  <si>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</si>
  <si>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</si>
  <si>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</si>
  <si>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</si>
  <si>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</si>
  <si>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</si>
  <si>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</si>
  <si>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</si>
  <si>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</si>
  <si>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</si>
  <si>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</si>
  <si>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</si>
  <si>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</si>
  <si>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</si>
  <si>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</si>
  <si>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</si>
  <si>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</si>
  <si>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</si>
  <si>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</si>
  <si>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</si>
  <si>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</si>
  <si>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</si>
  <si>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</si>
  <si>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</si>
  <si>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</si>
  <si>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</si>
  <si>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</si>
  <si>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</si>
  <si>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</si>
  <si>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</si>
  <si>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</si>
  <si>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</si>
  <si>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</si>
  <si>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</si>
  <si>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</si>
  <si>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</si>
  <si>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</si>
  <si>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</si>
  <si>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</si>
  <si>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</si>
  <si>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</si>
  <si>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</si>
  <si>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</si>
  <si>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</si>
  <si>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</si>
  <si>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</si>
  <si>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</si>
  <si>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</si>
  <si>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</si>
  <si>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</si>
  <si>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</si>
  <si>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</si>
  <si>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</si>
  <si>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</si>
  <si>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</si>
  <si>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</si>
  <si>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</si>
  <si>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</si>
  <si>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</si>
  <si>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</si>
  <si>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</si>
  <si>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</si>
  <si>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</si>
  <si>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</si>
  <si>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</si>
  <si>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</si>
  <si>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</si>
  <si>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</si>
  <si>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</si>
  <si>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</si>
  <si>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</si>
  <si>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</si>
  <si>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</si>
  <si>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</si>
  <si>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</si>
  <si>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</si>
  <si>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</si>
  <si>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</si>
  <si>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</si>
  <si>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</si>
  <si>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</si>
  <si>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</si>
  <si>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</si>
  <si>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</si>
  <si>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</si>
  <si>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</si>
  <si>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</si>
  <si>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</si>
  <si>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</si>
  <si>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</si>
  <si>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</si>
  <si>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</si>
  <si>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</si>
  <si>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</si>
  <si>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</si>
  <si>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</si>
  <si>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</si>
  <si>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</si>
  <si>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</si>
  <si>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</si>
  <si>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</si>
  <si>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</si>
  <si>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</si>
  <si>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</si>
  <si>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</si>
  <si>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</si>
  <si>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</si>
  <si>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</si>
  <si>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</si>
  <si>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</si>
  <si>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</si>
  <si>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</si>
  <si>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</si>
  <si>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</si>
  <si>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</si>
  <si>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</si>
  <si>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</si>
  <si>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</si>
  <si>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</si>
  <si>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</si>
  <si>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</si>
  <si>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</si>
  <si>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</si>
  <si>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</si>
  <si>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</si>
  <si>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</si>
  <si>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</si>
  <si>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</si>
  <si>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</si>
  <si>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</si>
  <si>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</si>
  <si>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</si>
  <si>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</si>
  <si>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</si>
  <si>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</si>
  <si>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</si>
  <si>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</si>
  <si>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</si>
  <si>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</si>
  <si>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</si>
  <si>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</si>
  <si>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</si>
  <si>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</si>
  <si>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</si>
  <si>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</si>
  <si>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</si>
  <si>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</si>
  <si>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</si>
  <si>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</si>
  <si>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</si>
  <si>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</si>
  <si>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</si>
  <si>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</si>
  <si>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</si>
  <si>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</si>
  <si>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</si>
  <si>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</si>
  <si>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</si>
  <si>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</si>
  <si>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</si>
  <si>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</si>
  <si>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</si>
  <si>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</si>
  <si>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</si>
  <si>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</si>
  <si>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</si>
  <si>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</si>
  <si>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</si>
  <si>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</si>
  <si>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</si>
  <si>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</si>
  <si>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</si>
  <si>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</si>
  <si>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</si>
  <si>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</si>
  <si>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</si>
  <si>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</si>
  <si>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</si>
  <si>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</si>
  <si>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</si>
  <si>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</si>
  <si>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</si>
  <si>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</si>
  <si>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</si>
  <si>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</si>
  <si>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</si>
  <si>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</si>
  <si>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</si>
  <si>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</si>
  <si>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</si>
  <si>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</si>
  <si>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</si>
  <si>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</si>
  <si>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</si>
  <si>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</si>
  <si>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</si>
  <si>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</si>
  <si>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</si>
  <si>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</si>
  <si>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</si>
  <si>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</si>
  <si>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</si>
  <si>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</si>
  <si>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</si>
  <si>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</si>
  <si>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</si>
  <si>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</si>
  <si>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</si>
  <si>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</si>
  <si>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</si>
  <si>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</si>
  <si>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</si>
  <si>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</si>
  <si>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</si>
  <si>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</si>
  <si>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</si>
  <si>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</si>
  <si>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</si>
  <si>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</si>
  <si>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</si>
  <si>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</si>
  <si>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</si>
  <si>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</si>
  <si>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</si>
  <si>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</si>
  <si>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</si>
  <si>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</si>
  <si>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</si>
  <si>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</si>
  <si>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</si>
  <si>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</si>
  <si>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</si>
  <si>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</si>
  <si>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</si>
  <si>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</si>
  <si>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</si>
  <si>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</si>
  <si>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</si>
  <si>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</si>
  <si>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</si>
  <si>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</si>
  <si>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</si>
  <si>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</si>
  <si>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</si>
  <si>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</si>
  <si>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</si>
  <si>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</si>
  <si>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</si>
  <si>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</si>
  <si>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</si>
  <si>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</si>
  <si>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</si>
  <si>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</si>
  <si>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</si>
  <si>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</si>
  <si>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</si>
  <si>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</si>
  <si>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</si>
  <si>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</si>
  <si>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</si>
  <si>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</si>
  <si>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</si>
  <si>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</si>
  <si>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</si>
  <si>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</si>
  <si>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</si>
  <si>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</si>
  <si>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</si>
  <si>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</si>
  <si>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</si>
  <si>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</si>
  <si>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</si>
  <si>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</si>
  <si>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</si>
  <si>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</si>
  <si>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</si>
  <si>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</si>
  <si>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</si>
  <si>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</si>
  <si>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</si>
  <si>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</si>
  <si>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</si>
  <si>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</si>
  <si>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</si>
  <si>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</si>
  <si>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</si>
  <si>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</si>
  <si>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</si>
  <si>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</si>
  <si>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</si>
  <si>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</si>
  <si>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</si>
  <si>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</si>
  <si>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</si>
  <si>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</si>
  <si>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</si>
  <si>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</si>
  <si>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</si>
  <si>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</si>
  <si>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</si>
  <si>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</si>
  <si>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</si>
  <si>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</si>
  <si>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</si>
  <si>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</si>
  <si>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</si>
  <si>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</si>
  <si>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</si>
  <si>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</si>
  <si>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</si>
  <si>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</si>
  <si>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</si>
  <si>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</si>
  <si>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</si>
  <si>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</si>
  <si>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</si>
  <si>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</si>
  <si>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</si>
  <si>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</si>
  <si>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</si>
  <si>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</si>
  <si>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</si>
  <si>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</si>
  <si>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</si>
  <si>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</si>
  <si>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</si>
  <si>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</si>
  <si>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</si>
  <si>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</si>
  <si>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</si>
  <si>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</si>
  <si>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</si>
  <si>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</si>
  <si>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</si>
  <si>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</si>
  <si>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</si>
  <si>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</si>
  <si>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</si>
  <si>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</si>
  <si>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</si>
  <si>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</si>
  <si>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</si>
  <si>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</si>
  <si>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</si>
  <si>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</si>
  <si>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</si>
  <si>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</si>
  <si>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</si>
  <si>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</si>
  <si>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</si>
  <si>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</si>
  <si>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</si>
  <si>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</si>
  <si>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</si>
  <si>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</si>
  <si>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</si>
  <si>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</si>
  <si>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</si>
  <si>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</si>
  <si>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</si>
  <si>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</si>
  <si>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</si>
  <si>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</si>
  <si>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</si>
  <si>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</si>
  <si>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</si>
  <si>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</si>
  <si>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</si>
  <si>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</si>
  <si>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Бурачкова</t>
  </si>
  <si>
    <t>Данилюк А.В.</t>
  </si>
  <si>
    <t>Стригун Ангелина Могилев</t>
  </si>
  <si>
    <t>Василевская Каролина Гродно</t>
  </si>
  <si>
    <t>Сингаевская Евгения Ельск</t>
  </si>
  <si>
    <t>Романюк Елена Могилев</t>
  </si>
  <si>
    <t>Коновалова Александра Гомель</t>
  </si>
  <si>
    <t>Щербакова Ульяна Ляховичи</t>
  </si>
  <si>
    <t xml:space="preserve">            Михаль Р.Н.</t>
  </si>
  <si>
    <t xml:space="preserve">     16-18.01.2020</t>
  </si>
  <si>
    <t xml:space="preserve">                                                   Кубок А.Мельникова в программе Первенства РБ среди юниорок </t>
  </si>
  <si>
    <t>3-Щербакова Ульяна Ляховичи</t>
  </si>
  <si>
    <t>3-Стригун Ангелина Могилев</t>
  </si>
  <si>
    <t>5-Романюк Елена Могилев</t>
  </si>
  <si>
    <t>5-Василевская Каролина Гродно</t>
  </si>
  <si>
    <t>1-Коновалова Александра Гомель</t>
  </si>
  <si>
    <t>2-Сингаевская Евгения Ельск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</si>
</sst>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93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0" fillId="0" borderId="0" xfId="0" applyAlignment="1">
      <alignment horizontal="left"/>
    </xf>
    <xf numFmtId="0" fontId="52" fillId="21" borderId="7" xfId="0" applyFont="1" applyFill="1" applyBorder="1"/>
    <xf numFmtId="0" fontId="52" fillId="22" borderId="7" xfId="0" applyFont="1" applyFill="1" applyBorder="1"/>
    <xf numFmtId="0" fontId="52" fillId="22" borderId="6" xfId="0" applyFont="1" applyFill="1" applyBorder="1"/>
    <xf numFmtId="0" fontId="51" fillId="0" borderId="90" xfId="0" applyFont="1" applyBorder="1"/>
    <xf numFmtId="0" fontId="51" fillId="0" borderId="91" xfId="0" applyFont="1" applyBorder="1"/>
    <xf numFmtId="0" fontId="15" fillId="0" borderId="92" xfId="0" applyFont="1" applyFill="1" applyBorder="1" applyAlignment="1">
      <alignment vertical="top"/>
    </xf>
    <xf numFmtId="0" fontId="51" fillId="0" borderId="0" xfId="0" applyFont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0" fontId="16" fillId="0" borderId="0" xfId="0" applyFont="1" applyBorder="1"/>
    <xf numFmtId="0" fontId="16" fillId="0" borderId="0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53" t="s">
        <v>113</v>
      </c>
      <c r="C1" s="553"/>
      <c r="D1" s="553"/>
      <c r="E1" s="553"/>
      <c r="F1" s="553"/>
      <c r="G1" s="553"/>
      <c r="H1" s="553"/>
      <c r="I1" s="553"/>
      <c r="J1" s="553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Бурачкова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54" t="str">
        <f>Установки!C4</f>
        <v>среди юниоров</v>
      </c>
      <c r="C3" s="554"/>
      <c r="D3" s="554"/>
      <c r="E3" s="554"/>
      <c r="F3" s="554"/>
      <c r="G3" s="554"/>
      <c r="H3" s="554"/>
      <c r="I3" s="554"/>
      <c r="J3" s="554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48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>
        <f>IF(лВК=ФИО!D10,лВК,"")</f>
        <v>48</v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>
        <f>IF(лВК=ФИО!D14,лВК,"")</f>
        <v>48</v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Бурачкова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>Ракуть  Екатерина</v>
      </c>
      <c r="F73" s="48">
        <f>ФИО!L70</f>
        <v>0</v>
      </c>
      <c r="G73" s="51">
        <f>ФИО!M70</f>
        <v>0</v>
      </c>
      <c r="H73" s="56" t="str">
        <f>ФИО!N70</f>
        <v>Кобрин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 t="str">
        <f>IF(лВК=ФИО!D104,лВК,"")</f>
        <v/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 t="str">
        <f>IF(лВК=ФИО!D105,лВК,"")</f>
        <v/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hidden="1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hidden="1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 t="str">
        <f>IF(лВК=ФИО!D111,лВК,"")</f>
        <v/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hidden="1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hidden="1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hidden="1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 t="str">
        <f>IF(лВК=ФИО!D130,лВК,"")</f>
        <v/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hidden="1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 t="str">
        <f>IF(лВК=ФИО!D133,лВК,"")</f>
        <v/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 t="str">
        <f>IF(лВК=ФИО!D136,лВК,"")</f>
        <v/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hidden="1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 t="str">
        <f>IF(лВК=ФИО!D139,лВК,"")</f>
        <v/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hidden="1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hidden="1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hidden="1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hidden="1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hidden="1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 t="str">
        <f>IF(лВК=ФИО!D148,лВК,"")</f>
        <v/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 t="str">
        <f>IF(лВК=ФИО!D149,лВК,"")</f>
        <v/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hidden="1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hidden="1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hidden="1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 t="str">
        <f>IF(лВК=ФИО!D179,лВК,"")</f>
        <v/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>
        <f>IF(лВК=ФИО!D187,лВК,"")</f>
        <v>48</v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>
        <f>IF(лВК=ФИО!D188,лВК,"")</f>
        <v>48</v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hidden="1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hidden="1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 xml:space="preserve">  </v>
      </c>
      <c r="F224" s="48">
        <f>ФИО!L221</f>
        <v>0</v>
      </c>
      <c r="G224" s="51">
        <f>ФИО!M221</f>
        <v>0</v>
      </c>
      <c r="H224" s="56">
        <f>ФИО!N221</f>
        <v>0</v>
      </c>
      <c r="I224" s="57" t="str">
        <f>ФИО!Q221&amp;" "&amp;ФИО!R221</f>
        <v xml:space="preserve">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 t="str">
        <f>IF(лВК=ФИО!D224,лВК,"")</f>
        <v/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hidden="1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hidden="1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 xml:space="preserve">  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>
        <f>IF(лВК=ФИО!D236,лВК,"")</f>
        <v>48</v>
      </c>
      <c r="B239" s="54"/>
      <c r="C239" s="55"/>
      <c r="D239" s="55"/>
      <c r="E239" s="52" t="str">
        <f>ФИО!G236&amp;"  "&amp;ФИО!H236</f>
        <v>Василевская  Каролина</v>
      </c>
      <c r="F239" s="48">
        <f>ФИО!L236</f>
        <v>2000</v>
      </c>
      <c r="G239" s="51">
        <f>ФИО!M236</f>
        <v>0</v>
      </c>
      <c r="H239" s="56" t="str">
        <f>ФИО!N236</f>
        <v>Гродно</v>
      </c>
      <c r="I239" s="57" t="str">
        <f>ФИО!Q236&amp;" "&amp;ФИО!R236</f>
        <v>Ловейкин Ю.Г. Бардин А.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 t="str">
        <f>IF(лВК=ФИО!D237,лВК,"")</f>
        <v/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hidden="1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hidden="1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hidden="1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 t="str">
        <f>IF(лВК=ФИО!D241,лВК,"")</f>
        <v/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 t="str">
        <f>IF(лВК=ФИО!D242,лВК,"")</f>
        <v/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>
        <f>IF(лВК=ФИО!D253,лВК,"")</f>
        <v>48</v>
      </c>
      <c r="B256" s="54"/>
      <c r="C256" s="55"/>
      <c r="D256" s="55"/>
      <c r="E256" s="52" t="str">
        <f>ФИО!G253&amp;"  "&amp;ФИО!H253</f>
        <v>Щербакова  Ульяна</v>
      </c>
      <c r="F256" s="48">
        <f>ФИО!L253</f>
        <v>2003</v>
      </c>
      <c r="G256" s="51" t="str">
        <f>ФИО!M253</f>
        <v>кмс</v>
      </c>
      <c r="H256" s="56" t="str">
        <f>ФИО!N253</f>
        <v>Ляховичи</v>
      </c>
      <c r="I256" s="57" t="str">
        <f>ФИО!Q253&amp;" "&amp;ФИО!R253</f>
        <v>Борешевский Р.М. Кунцевич Д.В.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hidden="1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 t="str">
        <f>IF(лВК=ФИО!D257,лВК,"")</f>
        <v/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 t="str">
        <f>IF(лВК=ФИО!D260,лВК,"")</f>
        <v/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 t="str">
        <f>IF(лВК=ФИО!D261,лВК,"")</f>
        <v/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hidden="1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hidden="1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hidden="1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 t="str">
        <f>IF(лВК=ФИО!D276,лВК,"")</f>
        <v/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hidden="1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Кобрин</v>
      </c>
      <c r="I284" s="57" t="str">
        <f>ФИО!Q281&amp;" "&amp;ФИО!R281</f>
        <v>Данилюк А.В.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 xml:space="preserve">  </v>
      </c>
      <c r="F285" s="48">
        <f>ФИО!L282</f>
        <v>0</v>
      </c>
      <c r="G285" s="51">
        <f>ФИО!M282</f>
        <v>0</v>
      </c>
      <c r="H285" s="56">
        <f>ФИО!N282</f>
        <v>0</v>
      </c>
      <c r="I285" s="57" t="str">
        <f>ФИО!Q282&amp;" "&amp;ФИО!R282</f>
        <v xml:space="preserve"> 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M25" sqref="M2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5" t="str">
        <f>Установки!C3&amp;"  "&amp;Установки!C4</f>
        <v>Первенства РБ U-21 по дзюдо  среди юниоров</v>
      </c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56">
        <v>46</v>
      </c>
      <c r="AJ3" s="556"/>
      <c r="AK3" s="556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57"/>
      <c r="AJ4" s="557"/>
      <c r="AK4" s="557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5" t="str">
        <f>Установки!C3&amp;"  "&amp;Установки!C4</f>
        <v>Первенства РБ U-21 по дзюдо  среди юниоров</v>
      </c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8">
        <v>46</v>
      </c>
      <c r="AJ3" s="559"/>
      <c r="AK3" s="560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5" t="str">
        <f>Установки!C3&amp;"  "&amp;Установки!C4</f>
        <v>Первенства РБ U-21 по дзюдо  среди юниоров</v>
      </c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8">
        <v>46</v>
      </c>
      <c r="AJ3" s="559"/>
      <c r="AK3" s="560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8">
        <v>46</v>
      </c>
      <c r="AA3" s="559"/>
      <c r="AB3" s="560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D11" sqref="D11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65"/>
      <c r="D2" s="566"/>
      <c r="E2" s="566"/>
      <c r="F2" s="566"/>
      <c r="G2" s="566"/>
      <c r="H2" s="566"/>
      <c r="I2" s="566"/>
      <c r="J2" s="566"/>
      <c r="K2" s="566"/>
      <c r="L2" s="567"/>
    </row>
    <row r="3" spans="2:22" ht="21" thickBot="1">
      <c r="B3" s="9" t="s">
        <v>76</v>
      </c>
      <c r="C3" s="565" t="s">
        <v>362</v>
      </c>
      <c r="D3" s="566"/>
      <c r="E3" s="566"/>
      <c r="F3" s="566"/>
      <c r="G3" s="566"/>
      <c r="H3" s="566"/>
      <c r="I3" s="566"/>
      <c r="J3" s="566"/>
      <c r="K3" s="566"/>
      <c r="L3" s="567"/>
    </row>
    <row r="4" spans="2:22" ht="21" thickBot="1">
      <c r="B4" s="9" t="s">
        <v>57</v>
      </c>
      <c r="C4" s="565" t="s">
        <v>9</v>
      </c>
      <c r="D4" s="566"/>
      <c r="E4" s="566"/>
      <c r="F4" s="566"/>
      <c r="G4" s="566"/>
      <c r="H4" s="566"/>
      <c r="I4" s="566"/>
      <c r="J4" s="566"/>
      <c r="K4" s="566"/>
      <c r="L4" s="567"/>
    </row>
    <row r="5" spans="2:22" ht="21" thickBot="1">
      <c r="B5" s="9" t="s">
        <v>75</v>
      </c>
      <c r="C5" s="565" t="s">
        <v>47</v>
      </c>
      <c r="D5" s="566"/>
      <c r="E5" s="566"/>
      <c r="F5" s="566"/>
      <c r="G5" s="566"/>
      <c r="H5" s="566"/>
      <c r="I5" s="566"/>
      <c r="J5" s="566"/>
      <c r="K5" s="566"/>
      <c r="L5" s="567"/>
    </row>
    <row r="6" spans="2:22" ht="18.75" thickBot="1">
      <c r="B6" s="41" t="s">
        <v>21</v>
      </c>
      <c r="C6" s="564" t="s">
        <v>361</v>
      </c>
      <c r="D6" s="562"/>
      <c r="E6" s="562"/>
      <c r="F6" s="562"/>
      <c r="G6" s="562"/>
      <c r="H6" s="562"/>
      <c r="I6" s="562"/>
      <c r="J6" s="562"/>
      <c r="K6" s="562"/>
      <c r="L6" s="563"/>
    </row>
    <row r="7" spans="2:22" ht="18.75" thickBot="1">
      <c r="B7" s="41" t="s">
        <v>22</v>
      </c>
      <c r="C7" s="561" t="s">
        <v>358</v>
      </c>
      <c r="D7" s="562"/>
      <c r="E7" s="562"/>
      <c r="F7" s="562"/>
      <c r="G7" s="562"/>
      <c r="H7" s="562"/>
      <c r="I7" s="562"/>
      <c r="J7" s="562"/>
      <c r="K7" s="562"/>
      <c r="L7" s="563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J3" activePane="bottomRight" state="frozen"/>
      <selection pane="topRight" activeCell="F1" sqref="F1"/>
      <selection pane="bottomLeft" activeCell="A2" sqref="A2"/>
      <selection pane="bottomRight" activeCell="I6726" sqref="I6726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9" t="s">
        <v>74</v>
      </c>
      <c r="K1" s="569"/>
      <c r="L1" s="569"/>
      <c r="O1" s="568" t="s">
        <v>72</v>
      </c>
      <c r="P1" s="568"/>
      <c r="Q1" s="568"/>
      <c r="R1" s="568"/>
      <c r="S1" s="568"/>
      <c r="T1" s="568"/>
      <c r="U1" s="568"/>
      <c r="V1" s="136"/>
      <c r="W1" s="136"/>
      <c r="X1" s="136"/>
      <c r="Y1" s="568" t="s">
        <v>73</v>
      </c>
      <c r="Z1" s="568"/>
      <c r="AA1" s="568"/>
      <c r="AB1" s="568"/>
      <c r="AC1" s="568"/>
      <c r="AD1" s="568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8" t="s">
        <v>620</v>
      </c>
      <c r="H3" s="538" t="s">
        <v>394</v>
      </c>
      <c r="I3" s="538" t="s">
        <v>492</v>
      </c>
      <c r="J3" s="539" t="s">
        <v>621</v>
      </c>
      <c r="K3" s="539" t="s">
        <v>383</v>
      </c>
      <c r="L3" s="46">
        <v>2001</v>
      </c>
      <c r="M3" s="540" t="s">
        <v>368</v>
      </c>
      <c r="N3" s="541" t="s">
        <v>375</v>
      </c>
      <c r="O3" s="542" t="s">
        <v>376</v>
      </c>
      <c r="P3" s="27"/>
      <c r="Q3" s="542" t="s">
        <v>378</v>
      </c>
      <c r="R3" s="542" t="s">
        <v>402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hidden="1" customHeight="1" thickTop="1" thickBot="1">
      <c r="A4" s="29">
        <v>2</v>
      </c>
      <c r="C4" s="28">
        <v>1</v>
      </c>
      <c r="D4" s="19">
        <v>57</v>
      </c>
      <c r="E4" s="30"/>
      <c r="F4" s="30"/>
      <c r="G4" s="533" t="s">
        <v>603</v>
      </c>
      <c r="H4" s="533" t="s">
        <v>604</v>
      </c>
      <c r="I4" s="533" t="s">
        <v>464</v>
      </c>
      <c r="J4" s="534" t="s">
        <v>605</v>
      </c>
      <c r="K4" s="534" t="s">
        <v>422</v>
      </c>
      <c r="L4" s="47">
        <v>2004</v>
      </c>
      <c r="M4" s="32">
        <v>1</v>
      </c>
      <c r="N4" s="536" t="s">
        <v>369</v>
      </c>
      <c r="O4" s="537" t="s">
        <v>595</v>
      </c>
      <c r="P4" s="537" t="s">
        <v>371</v>
      </c>
      <c r="Q4" s="537" t="s">
        <v>606</v>
      </c>
      <c r="R4" s="537" t="s">
        <v>607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hidden="1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495</v>
      </c>
      <c r="H5" s="66" t="s">
        <v>496</v>
      </c>
      <c r="I5" s="66" t="s">
        <v>381</v>
      </c>
      <c r="J5" s="534" t="s">
        <v>465</v>
      </c>
      <c r="K5" s="534" t="s">
        <v>478</v>
      </c>
      <c r="L5" s="47">
        <v>2004</v>
      </c>
      <c r="M5" s="32">
        <v>1</v>
      </c>
      <c r="N5" s="33" t="s">
        <v>497</v>
      </c>
      <c r="O5" s="34" t="s">
        <v>498</v>
      </c>
      <c r="P5" s="34" t="s">
        <v>371</v>
      </c>
      <c r="Q5" s="34" t="s">
        <v>499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363</v>
      </c>
      <c r="H6" s="66" t="s">
        <v>364</v>
      </c>
      <c r="I6" s="66" t="s">
        <v>365</v>
      </c>
      <c r="J6" s="31" t="s">
        <v>366</v>
      </c>
      <c r="K6" s="31" t="s">
        <v>367</v>
      </c>
      <c r="L6" s="47">
        <v>2000</v>
      </c>
      <c r="M6" s="32" t="s">
        <v>368</v>
      </c>
      <c r="N6" s="33" t="s">
        <v>369</v>
      </c>
      <c r="O6" s="34" t="s">
        <v>370</v>
      </c>
      <c r="P6" s="34" t="s">
        <v>371</v>
      </c>
      <c r="Q6" s="34" t="s">
        <v>372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hidden="1" customHeight="1" thickTop="1" thickBot="1">
      <c r="A7" s="29">
        <v>5</v>
      </c>
      <c r="C7" s="28">
        <v>1</v>
      </c>
      <c r="D7" s="19">
        <v>78</v>
      </c>
      <c r="E7" s="30"/>
      <c r="F7" s="30"/>
      <c r="G7" s="66" t="s">
        <v>373</v>
      </c>
      <c r="H7" s="66" t="s">
        <v>374</v>
      </c>
      <c r="I7" s="533" t="s">
        <v>395</v>
      </c>
      <c r="J7" s="534" t="s">
        <v>605</v>
      </c>
      <c r="K7" s="534" t="s">
        <v>389</v>
      </c>
      <c r="L7" s="47">
        <v>2003</v>
      </c>
      <c r="M7" s="32" t="s">
        <v>368</v>
      </c>
      <c r="N7" s="33" t="s">
        <v>375</v>
      </c>
      <c r="O7" s="34" t="s">
        <v>377</v>
      </c>
      <c r="P7" s="34" t="s">
        <v>376</v>
      </c>
      <c r="Q7" s="34" t="s">
        <v>378</v>
      </c>
      <c r="R7" s="34" t="s">
        <v>402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hidden="1" customHeight="1" thickTop="1" thickBot="1">
      <c r="A8" s="29">
        <v>6</v>
      </c>
      <c r="C8" s="28">
        <v>1</v>
      </c>
      <c r="D8" s="19">
        <v>78</v>
      </c>
      <c r="E8" s="30"/>
      <c r="F8" s="30"/>
      <c r="G8" s="66" t="s">
        <v>379</v>
      </c>
      <c r="H8" s="66" t="s">
        <v>380</v>
      </c>
      <c r="I8" s="66" t="s">
        <v>381</v>
      </c>
      <c r="J8" s="31" t="s">
        <v>382</v>
      </c>
      <c r="K8" s="31" t="s">
        <v>383</v>
      </c>
      <c r="L8" s="47">
        <v>2003</v>
      </c>
      <c r="M8" s="32" t="s">
        <v>368</v>
      </c>
      <c r="N8" s="33" t="s">
        <v>369</v>
      </c>
      <c r="O8" s="34" t="s">
        <v>370</v>
      </c>
      <c r="P8" s="34" t="s">
        <v>371</v>
      </c>
      <c r="Q8" s="34" t="s">
        <v>400</v>
      </c>
      <c r="R8" s="34" t="s">
        <v>399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hidden="1" customHeight="1" thickTop="1" thickBot="1">
      <c r="A9" s="29">
        <v>7</v>
      </c>
      <c r="C9" s="28">
        <v>1</v>
      </c>
      <c r="D9" s="19">
        <v>57</v>
      </c>
      <c r="E9" s="23"/>
      <c r="F9" s="23"/>
      <c r="G9" s="65" t="s">
        <v>384</v>
      </c>
      <c r="H9" s="65" t="s">
        <v>385</v>
      </c>
      <c r="I9" s="538" t="s">
        <v>470</v>
      </c>
      <c r="J9" s="24"/>
      <c r="K9" s="24"/>
      <c r="L9" s="46">
        <v>2004</v>
      </c>
      <c r="M9" s="25">
        <v>1</v>
      </c>
      <c r="N9" s="26" t="s">
        <v>375</v>
      </c>
      <c r="O9" s="27" t="s">
        <v>377</v>
      </c>
      <c r="P9" s="27" t="s">
        <v>376</v>
      </c>
      <c r="Q9" s="27" t="s">
        <v>378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hidden="1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386</v>
      </c>
      <c r="H10" s="66" t="s">
        <v>387</v>
      </c>
      <c r="I10" s="66" t="s">
        <v>388</v>
      </c>
      <c r="J10" s="31" t="s">
        <v>367</v>
      </c>
      <c r="K10" s="31" t="s">
        <v>389</v>
      </c>
      <c r="L10" s="47">
        <v>2003</v>
      </c>
      <c r="M10" s="32">
        <v>1</v>
      </c>
      <c r="N10" s="33" t="s">
        <v>369</v>
      </c>
      <c r="O10" s="34" t="s">
        <v>370</v>
      </c>
      <c r="P10" s="34" t="s">
        <v>371</v>
      </c>
      <c r="Q10" s="34" t="s">
        <v>401</v>
      </c>
      <c r="R10" s="34" t="s">
        <v>399</v>
      </c>
      <c r="S10" s="34" t="s">
        <v>400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hidden="1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390</v>
      </c>
      <c r="H11" s="66" t="s">
        <v>391</v>
      </c>
      <c r="I11" s="66" t="s">
        <v>481</v>
      </c>
      <c r="J11" s="31" t="s">
        <v>655</v>
      </c>
      <c r="K11" s="31" t="s">
        <v>383</v>
      </c>
      <c r="L11" s="47">
        <v>2002</v>
      </c>
      <c r="M11" s="32">
        <v>1</v>
      </c>
      <c r="N11" s="33" t="s">
        <v>369</v>
      </c>
      <c r="O11" s="34" t="s">
        <v>392</v>
      </c>
      <c r="P11" s="34" t="s">
        <v>371</v>
      </c>
      <c r="Q11" s="34" t="s">
        <v>398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hidden="1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393</v>
      </c>
      <c r="H12" s="66" t="s">
        <v>394</v>
      </c>
      <c r="I12" s="66" t="s">
        <v>395</v>
      </c>
      <c r="J12" s="31" t="s">
        <v>396</v>
      </c>
      <c r="K12" s="31" t="s">
        <v>397</v>
      </c>
      <c r="L12" s="47">
        <v>2002</v>
      </c>
      <c r="M12" s="32" t="s">
        <v>368</v>
      </c>
      <c r="N12" s="33" t="s">
        <v>369</v>
      </c>
      <c r="O12" s="34" t="s">
        <v>370</v>
      </c>
      <c r="P12" s="34" t="s">
        <v>371</v>
      </c>
      <c r="Q12" s="34" t="s">
        <v>398</v>
      </c>
      <c r="R12" s="34" t="s">
        <v>399</v>
      </c>
      <c r="S12" s="34" t="s">
        <v>400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hidden="1" customHeight="1" thickTop="1" thickBot="1">
      <c r="A13" s="35">
        <v>11</v>
      </c>
      <c r="D13" s="19"/>
      <c r="E13" s="30"/>
      <c r="F13" s="30"/>
      <c r="G13" s="66" t="s">
        <v>406</v>
      </c>
      <c r="H13" s="66" t="s">
        <v>403</v>
      </c>
      <c r="I13" s="66" t="s">
        <v>404</v>
      </c>
      <c r="J13" s="31" t="s">
        <v>382</v>
      </c>
      <c r="K13" s="31" t="s">
        <v>405</v>
      </c>
      <c r="L13" s="47">
        <v>2002</v>
      </c>
      <c r="M13" s="32" t="s">
        <v>368</v>
      </c>
      <c r="N13" s="33" t="s">
        <v>369</v>
      </c>
      <c r="O13" s="34" t="s">
        <v>370</v>
      </c>
      <c r="P13" s="34" t="s">
        <v>371</v>
      </c>
      <c r="Q13" s="34" t="s">
        <v>401</v>
      </c>
      <c r="R13" s="34" t="s">
        <v>423</v>
      </c>
      <c r="S13" s="34" t="s">
        <v>400</v>
      </c>
      <c r="T13" s="34" t="s">
        <v>399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hidden="1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407</v>
      </c>
      <c r="H14" s="66" t="s">
        <v>411</v>
      </c>
      <c r="I14" s="66"/>
      <c r="J14" s="31"/>
      <c r="K14" s="31"/>
      <c r="L14" s="47">
        <v>2002</v>
      </c>
      <c r="M14" s="32"/>
      <c r="N14" s="33" t="s">
        <v>369</v>
      </c>
      <c r="O14" s="34" t="s">
        <v>413</v>
      </c>
      <c r="P14" s="34"/>
      <c r="Q14" s="34"/>
      <c r="R14" s="34" t="s">
        <v>424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hidden="1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408</v>
      </c>
      <c r="H15" s="65" t="s">
        <v>410</v>
      </c>
      <c r="I15" s="65" t="s">
        <v>381</v>
      </c>
      <c r="J15" s="24" t="s">
        <v>412</v>
      </c>
      <c r="K15" s="24" t="s">
        <v>383</v>
      </c>
      <c r="L15" s="46">
        <v>2003</v>
      </c>
      <c r="M15" s="25" t="s">
        <v>368</v>
      </c>
      <c r="N15" s="26" t="s">
        <v>369</v>
      </c>
      <c r="O15" s="27" t="s">
        <v>414</v>
      </c>
      <c r="P15" s="27" t="s">
        <v>371</v>
      </c>
      <c r="Q15" s="27"/>
      <c r="R15" s="27" t="s">
        <v>425</v>
      </c>
      <c r="S15" s="27" t="s">
        <v>426</v>
      </c>
      <c r="T15" s="27" t="s">
        <v>399</v>
      </c>
      <c r="U15" s="27" t="s">
        <v>400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409</v>
      </c>
      <c r="H16" s="66" t="s">
        <v>415</v>
      </c>
      <c r="I16" s="66" t="s">
        <v>416</v>
      </c>
      <c r="J16" s="31" t="s">
        <v>417</v>
      </c>
      <c r="K16" s="31" t="s">
        <v>397</v>
      </c>
      <c r="L16" s="47">
        <v>2002</v>
      </c>
      <c r="M16" s="32" t="s">
        <v>418</v>
      </c>
      <c r="N16" s="33" t="s">
        <v>369</v>
      </c>
      <c r="O16" s="34" t="s">
        <v>377</v>
      </c>
      <c r="P16" s="34" t="s">
        <v>371</v>
      </c>
      <c r="Q16" s="34" t="s">
        <v>427</v>
      </c>
      <c r="R16" s="34" t="s">
        <v>423</v>
      </c>
      <c r="S16" s="34" t="s">
        <v>402</v>
      </c>
      <c r="T16" s="34" t="s">
        <v>378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hidden="1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841</v>
      </c>
      <c r="H17" s="65" t="s">
        <v>419</v>
      </c>
      <c r="I17" s="65" t="s">
        <v>420</v>
      </c>
      <c r="J17" s="24" t="s">
        <v>421</v>
      </c>
      <c r="K17" s="24" t="s">
        <v>422</v>
      </c>
      <c r="L17" s="47">
        <v>2004</v>
      </c>
      <c r="M17" s="32">
        <v>1</v>
      </c>
      <c r="N17" s="26" t="s">
        <v>369</v>
      </c>
      <c r="O17" s="34" t="s">
        <v>370</v>
      </c>
      <c r="P17" s="34" t="s">
        <v>371</v>
      </c>
      <c r="Q17" s="34"/>
      <c r="R17" s="34" t="s">
        <v>428</v>
      </c>
      <c r="S17" s="34" t="s">
        <v>400</v>
      </c>
      <c r="T17" s="34" t="s">
        <v>399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hidden="1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 t="s">
        <v>754</v>
      </c>
      <c r="H70" s="66" t="s">
        <v>651</v>
      </c>
      <c r="I70" s="66"/>
      <c r="J70" s="31"/>
      <c r="K70" s="31"/>
      <c r="L70" s="47"/>
      <c r="M70" s="32"/>
      <c r="N70" s="33" t="s">
        <v>443</v>
      </c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hidden="1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429</v>
      </c>
      <c r="H103" s="65" t="s">
        <v>430</v>
      </c>
      <c r="I103" s="65"/>
      <c r="J103" s="24"/>
      <c r="K103" s="24"/>
      <c r="L103" s="46">
        <v>2003</v>
      </c>
      <c r="M103" s="25"/>
      <c r="N103" s="26" t="s">
        <v>431</v>
      </c>
      <c r="O103" s="27"/>
      <c r="P103" s="27" t="s">
        <v>432</v>
      </c>
      <c r="Q103" s="27" t="s">
        <v>433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hidden="1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434</v>
      </c>
      <c r="H104" s="66" t="s">
        <v>435</v>
      </c>
      <c r="I104" s="66"/>
      <c r="J104" s="31"/>
      <c r="K104" s="31"/>
      <c r="L104" s="47">
        <v>2002</v>
      </c>
      <c r="M104" s="32"/>
      <c r="N104" s="33" t="s">
        <v>436</v>
      </c>
      <c r="O104" s="34" t="s">
        <v>437</v>
      </c>
      <c r="P104" s="34"/>
      <c r="Q104" s="34" t="s">
        <v>438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hidden="1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440</v>
      </c>
      <c r="H105" s="66" t="s">
        <v>439</v>
      </c>
      <c r="I105" s="66"/>
      <c r="J105" s="31"/>
      <c r="K105" s="31"/>
      <c r="L105" s="47">
        <v>2000</v>
      </c>
      <c r="M105" s="32"/>
      <c r="N105" s="33" t="s">
        <v>436</v>
      </c>
      <c r="O105" s="34" t="s">
        <v>437</v>
      </c>
      <c r="P105" s="34"/>
      <c r="Q105" s="34" t="s">
        <v>438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hidden="1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441</v>
      </c>
      <c r="H106" s="66" t="s">
        <v>442</v>
      </c>
      <c r="I106" s="66"/>
      <c r="J106" s="31"/>
      <c r="K106" s="31"/>
      <c r="L106" s="47">
        <v>2002</v>
      </c>
      <c r="M106" s="32"/>
      <c r="N106" s="33" t="s">
        <v>443</v>
      </c>
      <c r="O106" s="34"/>
      <c r="P106" s="34" t="s">
        <v>444</v>
      </c>
      <c r="Q106" s="34" t="s">
        <v>445</v>
      </c>
      <c r="R106" s="34" t="s">
        <v>446</v>
      </c>
      <c r="S106" s="34" t="s">
        <v>447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hidden="1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448</v>
      </c>
      <c r="H107" s="66" t="s">
        <v>449</v>
      </c>
      <c r="I107" s="66"/>
      <c r="J107" s="31"/>
      <c r="K107" s="31"/>
      <c r="L107" s="47">
        <v>2002</v>
      </c>
      <c r="M107" s="32"/>
      <c r="N107" s="33" t="s">
        <v>443</v>
      </c>
      <c r="O107" s="34"/>
      <c r="P107" s="34" t="s">
        <v>444</v>
      </c>
      <c r="Q107" s="34"/>
      <c r="R107" s="34" t="s">
        <v>446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hidden="1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450</v>
      </c>
      <c r="H108" s="66" t="s">
        <v>451</v>
      </c>
      <c r="I108" s="66"/>
      <c r="J108" s="31"/>
      <c r="K108" s="31"/>
      <c r="L108" s="47">
        <v>2002</v>
      </c>
      <c r="M108" s="32"/>
      <c r="N108" s="33" t="s">
        <v>443</v>
      </c>
      <c r="O108" s="34"/>
      <c r="P108" s="34" t="s">
        <v>444</v>
      </c>
      <c r="Q108" s="34"/>
      <c r="R108" s="34" t="s">
        <v>446</v>
      </c>
      <c r="S108" s="34" t="s">
        <v>447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hidden="1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hidden="1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452</v>
      </c>
      <c r="H110" s="66" t="s">
        <v>449</v>
      </c>
      <c r="I110" s="66"/>
      <c r="J110" s="31"/>
      <c r="K110" s="31"/>
      <c r="L110" s="47">
        <v>2002</v>
      </c>
      <c r="M110" s="32"/>
      <c r="N110" s="33" t="s">
        <v>375</v>
      </c>
      <c r="O110" s="34" t="s">
        <v>453</v>
      </c>
      <c r="P110" s="34" t="s">
        <v>454</v>
      </c>
      <c r="Q110" s="34"/>
      <c r="R110" s="34"/>
      <c r="S110" s="34" t="s">
        <v>455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hidden="1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456</v>
      </c>
      <c r="H111" s="66" t="s">
        <v>457</v>
      </c>
      <c r="I111" s="66"/>
      <c r="J111" s="31"/>
      <c r="K111" s="31"/>
      <c r="L111" s="47">
        <v>2003</v>
      </c>
      <c r="M111" s="32"/>
      <c r="N111" s="33" t="s">
        <v>375</v>
      </c>
      <c r="O111" s="34" t="s">
        <v>453</v>
      </c>
      <c r="P111" s="34" t="s">
        <v>454</v>
      </c>
      <c r="Q111" s="34"/>
      <c r="R111" s="34"/>
      <c r="S111" s="34" t="s">
        <v>458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hidden="1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460</v>
      </c>
      <c r="H112" s="66" t="s">
        <v>459</v>
      </c>
      <c r="I112" s="66"/>
      <c r="J112" s="31"/>
      <c r="K112" s="31"/>
      <c r="L112" s="47">
        <v>2002</v>
      </c>
      <c r="M112" s="32"/>
      <c r="N112" s="33" t="s">
        <v>375</v>
      </c>
      <c r="O112" s="34" t="s">
        <v>453</v>
      </c>
      <c r="P112" s="34" t="s">
        <v>454</v>
      </c>
      <c r="Q112" s="34"/>
      <c r="R112" s="34"/>
      <c r="S112" s="34" t="s">
        <v>461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hidden="1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hidden="1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462</v>
      </c>
      <c r="H114" s="66" t="s">
        <v>463</v>
      </c>
      <c r="I114" s="66"/>
      <c r="J114" s="31"/>
      <c r="K114" s="31"/>
      <c r="L114" s="47">
        <v>2002</v>
      </c>
      <c r="M114" s="32"/>
      <c r="N114" s="33" t="s">
        <v>375</v>
      </c>
      <c r="O114" s="34" t="s">
        <v>453</v>
      </c>
      <c r="P114" s="34" t="s">
        <v>454</v>
      </c>
      <c r="Q114" s="34"/>
      <c r="R114" s="34"/>
      <c r="S114" s="34" t="s">
        <v>461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hidden="1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hidden="1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3" t="s">
        <v>704</v>
      </c>
      <c r="H116" s="66" t="s">
        <v>394</v>
      </c>
      <c r="I116" s="66" t="s">
        <v>464</v>
      </c>
      <c r="J116" s="31" t="s">
        <v>417</v>
      </c>
      <c r="K116" s="31" t="s">
        <v>465</v>
      </c>
      <c r="L116" s="47">
        <v>2002</v>
      </c>
      <c r="M116" s="32"/>
      <c r="N116" s="33" t="s">
        <v>466</v>
      </c>
      <c r="O116" s="34" t="s">
        <v>467</v>
      </c>
      <c r="P116" s="34" t="s">
        <v>371</v>
      </c>
      <c r="Q116" s="34" t="s">
        <v>468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hidden="1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469</v>
      </c>
      <c r="H117" s="65" t="s">
        <v>364</v>
      </c>
      <c r="I117" s="65" t="s">
        <v>470</v>
      </c>
      <c r="J117" s="24" t="s">
        <v>366</v>
      </c>
      <c r="K117" s="24" t="s">
        <v>473</v>
      </c>
      <c r="L117" s="47">
        <v>2003</v>
      </c>
      <c r="M117" s="32"/>
      <c r="N117" s="26" t="s">
        <v>466</v>
      </c>
      <c r="O117" s="34" t="s">
        <v>467</v>
      </c>
      <c r="P117" s="34" t="s">
        <v>371</v>
      </c>
      <c r="Q117" s="34" t="s">
        <v>468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hidden="1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471</v>
      </c>
      <c r="H118" s="66" t="s">
        <v>472</v>
      </c>
      <c r="I118" s="66" t="s">
        <v>395</v>
      </c>
      <c r="J118" s="31" t="s">
        <v>382</v>
      </c>
      <c r="K118" s="31" t="s">
        <v>389</v>
      </c>
      <c r="L118" s="47">
        <v>2003</v>
      </c>
      <c r="M118" s="32"/>
      <c r="N118" s="33" t="s">
        <v>466</v>
      </c>
      <c r="O118" s="34" t="s">
        <v>467</v>
      </c>
      <c r="P118" s="34" t="s">
        <v>371</v>
      </c>
      <c r="Q118" s="34" t="s">
        <v>468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hidden="1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476</v>
      </c>
      <c r="H119" s="65" t="s">
        <v>463</v>
      </c>
      <c r="I119" s="65" t="s">
        <v>477</v>
      </c>
      <c r="J119" s="24" t="s">
        <v>478</v>
      </c>
      <c r="K119" s="24" t="s">
        <v>405</v>
      </c>
      <c r="L119" s="47">
        <v>2003</v>
      </c>
      <c r="M119" s="32"/>
      <c r="N119" s="26" t="s">
        <v>466</v>
      </c>
      <c r="O119" s="34" t="s">
        <v>467</v>
      </c>
      <c r="P119" s="34" t="s">
        <v>371</v>
      </c>
      <c r="Q119" s="34" t="s">
        <v>468</v>
      </c>
      <c r="R119" s="34" t="s">
        <v>474</v>
      </c>
      <c r="S119" s="34" t="s">
        <v>475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hidden="1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479</v>
      </c>
      <c r="H120" s="66" t="s">
        <v>480</v>
      </c>
      <c r="I120" s="66" t="s">
        <v>481</v>
      </c>
      <c r="J120" s="31" t="s">
        <v>482</v>
      </c>
      <c r="K120" s="31" t="s">
        <v>389</v>
      </c>
      <c r="L120" s="47">
        <v>2004</v>
      </c>
      <c r="M120" s="32"/>
      <c r="N120" s="33" t="s">
        <v>466</v>
      </c>
      <c r="O120" s="34" t="s">
        <v>467</v>
      </c>
      <c r="P120" s="34" t="s">
        <v>371</v>
      </c>
      <c r="Q120" s="34" t="s">
        <v>468</v>
      </c>
      <c r="R120" s="34" t="s">
        <v>483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hidden="1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484</v>
      </c>
      <c r="H121" s="65" t="s">
        <v>485</v>
      </c>
      <c r="I121" s="65" t="s">
        <v>381</v>
      </c>
      <c r="J121" s="24" t="s">
        <v>465</v>
      </c>
      <c r="K121" s="24" t="s">
        <v>465</v>
      </c>
      <c r="L121" s="47">
        <v>2002</v>
      </c>
      <c r="M121" s="32" t="s">
        <v>486</v>
      </c>
      <c r="N121" s="26" t="s">
        <v>487</v>
      </c>
      <c r="O121" s="27" t="s">
        <v>488</v>
      </c>
      <c r="P121" s="27" t="s">
        <v>371</v>
      </c>
      <c r="Q121" s="27" t="s">
        <v>489</v>
      </c>
      <c r="R121" s="27" t="s">
        <v>490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 t="s">
        <v>49</v>
      </c>
      <c r="E122" s="30"/>
      <c r="F122" s="30"/>
      <c r="G122" s="66" t="s">
        <v>491</v>
      </c>
      <c r="H122" s="66" t="s">
        <v>364</v>
      </c>
      <c r="I122" s="66" t="s">
        <v>492</v>
      </c>
      <c r="J122" s="31" t="s">
        <v>493</v>
      </c>
      <c r="K122" s="31" t="s">
        <v>478</v>
      </c>
      <c r="L122" s="47">
        <v>2000</v>
      </c>
      <c r="M122" s="32" t="s">
        <v>494</v>
      </c>
      <c r="N122" s="33" t="s">
        <v>487</v>
      </c>
      <c r="O122" s="34" t="s">
        <v>488</v>
      </c>
      <c r="P122" s="34" t="s">
        <v>371</v>
      </c>
      <c r="Q122" s="34" t="s">
        <v>489</v>
      </c>
      <c r="R122" s="34" t="s">
        <v>490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hidden="1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500</v>
      </c>
      <c r="H123" s="65" t="s">
        <v>394</v>
      </c>
      <c r="I123" s="65" t="s">
        <v>501</v>
      </c>
      <c r="J123" s="24" t="s">
        <v>502</v>
      </c>
      <c r="K123" s="24" t="s">
        <v>421</v>
      </c>
      <c r="L123" s="46">
        <v>2003</v>
      </c>
      <c r="M123" s="25" t="s">
        <v>494</v>
      </c>
      <c r="N123" s="26" t="s">
        <v>487</v>
      </c>
      <c r="O123" s="27" t="s">
        <v>488</v>
      </c>
      <c r="P123" s="27" t="s">
        <v>371</v>
      </c>
      <c r="Q123" s="27" t="s">
        <v>503</v>
      </c>
      <c r="R123" s="27" t="s">
        <v>490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hidden="1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504</v>
      </c>
      <c r="H124" s="533" t="s">
        <v>506</v>
      </c>
      <c r="I124" s="533" t="s">
        <v>505</v>
      </c>
      <c r="J124" s="534" t="s">
        <v>478</v>
      </c>
      <c r="K124" s="534" t="s">
        <v>405</v>
      </c>
      <c r="L124" s="47">
        <v>2002</v>
      </c>
      <c r="M124" s="535" t="s">
        <v>494</v>
      </c>
      <c r="N124" s="536" t="s">
        <v>466</v>
      </c>
      <c r="O124" s="537" t="s">
        <v>507</v>
      </c>
      <c r="P124" s="537" t="s">
        <v>371</v>
      </c>
      <c r="Q124" s="537" t="s">
        <v>508</v>
      </c>
      <c r="R124" s="537" t="s">
        <v>509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3" t="s">
        <v>510</v>
      </c>
      <c r="H125" s="533" t="s">
        <v>511</v>
      </c>
      <c r="I125" s="533" t="s">
        <v>512</v>
      </c>
      <c r="J125" s="534" t="s">
        <v>513</v>
      </c>
      <c r="K125" s="534" t="s">
        <v>405</v>
      </c>
      <c r="L125" s="47">
        <v>2002</v>
      </c>
      <c r="M125" s="535" t="s">
        <v>486</v>
      </c>
      <c r="N125" s="536" t="s">
        <v>466</v>
      </c>
      <c r="O125" s="537" t="s">
        <v>507</v>
      </c>
      <c r="P125" s="34" t="s">
        <v>371</v>
      </c>
      <c r="Q125" s="537" t="s">
        <v>508</v>
      </c>
      <c r="R125" s="537" t="s">
        <v>474</v>
      </c>
      <c r="S125" s="537" t="s">
        <v>514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hidden="1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3" t="s">
        <v>515</v>
      </c>
      <c r="H126" s="533" t="s">
        <v>411</v>
      </c>
      <c r="I126" s="533" t="s">
        <v>464</v>
      </c>
      <c r="J126" s="534" t="s">
        <v>383</v>
      </c>
      <c r="K126" s="534" t="s">
        <v>465</v>
      </c>
      <c r="L126" s="47">
        <v>2001</v>
      </c>
      <c r="M126" s="535" t="s">
        <v>486</v>
      </c>
      <c r="N126" s="536" t="s">
        <v>466</v>
      </c>
      <c r="O126" s="34" t="s">
        <v>507</v>
      </c>
      <c r="P126" s="34" t="s">
        <v>371</v>
      </c>
      <c r="Q126" s="537" t="s">
        <v>508</v>
      </c>
      <c r="R126" s="537" t="s">
        <v>474</v>
      </c>
      <c r="S126" s="537" t="s">
        <v>514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hidden="1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3" t="s">
        <v>516</v>
      </c>
      <c r="H127" s="533" t="s">
        <v>459</v>
      </c>
      <c r="I127" s="533" t="s">
        <v>517</v>
      </c>
      <c r="J127" s="534" t="s">
        <v>518</v>
      </c>
      <c r="K127" s="534" t="s">
        <v>519</v>
      </c>
      <c r="L127" s="47">
        <v>2001</v>
      </c>
      <c r="M127" s="535" t="s">
        <v>520</v>
      </c>
      <c r="N127" s="536" t="s">
        <v>487</v>
      </c>
      <c r="O127" s="537" t="s">
        <v>488</v>
      </c>
      <c r="P127" s="34" t="s">
        <v>371</v>
      </c>
      <c r="Q127" s="537" t="s">
        <v>521</v>
      </c>
      <c r="R127" s="34"/>
      <c r="S127" s="537" t="s">
        <v>522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hidden="1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3" t="s">
        <v>523</v>
      </c>
      <c r="H128" s="533" t="s">
        <v>442</v>
      </c>
      <c r="I128" s="533" t="s">
        <v>524</v>
      </c>
      <c r="J128" s="534" t="s">
        <v>519</v>
      </c>
      <c r="K128" s="534" t="s">
        <v>465</v>
      </c>
      <c r="L128" s="47">
        <v>2002</v>
      </c>
      <c r="M128" s="535" t="s">
        <v>486</v>
      </c>
      <c r="N128" s="536" t="s">
        <v>466</v>
      </c>
      <c r="O128" s="537" t="s">
        <v>507</v>
      </c>
      <c r="P128" s="34" t="s">
        <v>371</v>
      </c>
      <c r="Q128" s="537" t="s">
        <v>522</v>
      </c>
      <c r="R128" s="537" t="s">
        <v>508</v>
      </c>
      <c r="S128" s="537" t="s">
        <v>509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hidden="1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8" t="s">
        <v>525</v>
      </c>
      <c r="H129" s="538" t="s">
        <v>526</v>
      </c>
      <c r="I129" s="538" t="s">
        <v>527</v>
      </c>
      <c r="J129" s="539" t="s">
        <v>421</v>
      </c>
      <c r="K129" s="539" t="s">
        <v>389</v>
      </c>
      <c r="L129" s="46">
        <v>2000</v>
      </c>
      <c r="M129" s="540" t="s">
        <v>486</v>
      </c>
      <c r="N129" s="541" t="s">
        <v>466</v>
      </c>
      <c r="O129" s="542" t="s">
        <v>507</v>
      </c>
      <c r="P129" s="27" t="s">
        <v>371</v>
      </c>
      <c r="Q129" s="542" t="s">
        <v>522</v>
      </c>
      <c r="R129" s="542" t="s">
        <v>508</v>
      </c>
      <c r="S129" s="542" t="s">
        <v>509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hidden="1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3" t="s">
        <v>528</v>
      </c>
      <c r="H130" s="533" t="s">
        <v>529</v>
      </c>
      <c r="I130" s="533" t="s">
        <v>530</v>
      </c>
      <c r="J130" s="534" t="s">
        <v>493</v>
      </c>
      <c r="K130" s="534" t="s">
        <v>397</v>
      </c>
      <c r="L130" s="47">
        <v>2000</v>
      </c>
      <c r="M130" s="535" t="s">
        <v>486</v>
      </c>
      <c r="N130" s="536" t="s">
        <v>487</v>
      </c>
      <c r="O130" s="537" t="s">
        <v>531</v>
      </c>
      <c r="P130" s="34" t="s">
        <v>371</v>
      </c>
      <c r="Q130" s="537" t="s">
        <v>532</v>
      </c>
      <c r="R130" s="537" t="s">
        <v>522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hidden="1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3" t="s">
        <v>533</v>
      </c>
      <c r="H131" s="533" t="s">
        <v>534</v>
      </c>
      <c r="I131" s="533" t="s">
        <v>535</v>
      </c>
      <c r="J131" s="534" t="s">
        <v>367</v>
      </c>
      <c r="K131" s="534" t="s">
        <v>383</v>
      </c>
      <c r="L131" s="47">
        <v>2002</v>
      </c>
      <c r="M131" s="535" t="s">
        <v>486</v>
      </c>
      <c r="N131" s="536" t="s">
        <v>466</v>
      </c>
      <c r="O131" s="537" t="s">
        <v>507</v>
      </c>
      <c r="P131" s="34" t="s">
        <v>371</v>
      </c>
      <c r="Q131" s="537" t="s">
        <v>522</v>
      </c>
      <c r="R131" s="537" t="s">
        <v>508</v>
      </c>
      <c r="S131" s="537" t="s">
        <v>536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hidden="1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3" t="s">
        <v>537</v>
      </c>
      <c r="H132" s="533" t="s">
        <v>538</v>
      </c>
      <c r="I132" s="533" t="s">
        <v>517</v>
      </c>
      <c r="J132" s="534" t="s">
        <v>493</v>
      </c>
      <c r="K132" s="534" t="s">
        <v>397</v>
      </c>
      <c r="L132" s="47">
        <v>2002</v>
      </c>
      <c r="M132" s="535" t="s">
        <v>539</v>
      </c>
      <c r="N132" s="536" t="s">
        <v>540</v>
      </c>
      <c r="O132" s="537" t="s">
        <v>531</v>
      </c>
      <c r="P132" s="34" t="s">
        <v>371</v>
      </c>
      <c r="Q132" s="537" t="s">
        <v>489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hidden="1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3" t="s">
        <v>541</v>
      </c>
      <c r="H133" s="533" t="s">
        <v>542</v>
      </c>
      <c r="I133" s="533" t="s">
        <v>517</v>
      </c>
      <c r="J133" s="534" t="s">
        <v>422</v>
      </c>
      <c r="K133" s="534" t="s">
        <v>383</v>
      </c>
      <c r="L133" s="47">
        <v>2002</v>
      </c>
      <c r="M133" s="535" t="s">
        <v>494</v>
      </c>
      <c r="N133" s="536" t="s">
        <v>543</v>
      </c>
      <c r="O133" s="537" t="s">
        <v>531</v>
      </c>
      <c r="P133" s="34" t="s">
        <v>371</v>
      </c>
      <c r="Q133" s="537" t="s">
        <v>544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hidden="1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3" t="s">
        <v>545</v>
      </c>
      <c r="H134" s="533" t="s">
        <v>546</v>
      </c>
      <c r="I134" s="533" t="s">
        <v>524</v>
      </c>
      <c r="J134" s="534" t="s">
        <v>478</v>
      </c>
      <c r="K134" s="534" t="s">
        <v>405</v>
      </c>
      <c r="L134" s="47">
        <v>2000</v>
      </c>
      <c r="M134" s="535" t="s">
        <v>486</v>
      </c>
      <c r="N134" s="536" t="s">
        <v>543</v>
      </c>
      <c r="O134" s="537" t="s">
        <v>531</v>
      </c>
      <c r="P134" s="34" t="s">
        <v>371</v>
      </c>
      <c r="Q134" s="537" t="s">
        <v>547</v>
      </c>
      <c r="R134" s="537" t="s">
        <v>548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hidden="1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8" t="s">
        <v>700</v>
      </c>
      <c r="H135" s="538" t="s">
        <v>677</v>
      </c>
      <c r="I135" s="538" t="s">
        <v>524</v>
      </c>
      <c r="J135" s="539" t="s">
        <v>519</v>
      </c>
      <c r="K135" s="539" t="s">
        <v>478</v>
      </c>
      <c r="L135" s="46">
        <v>2000</v>
      </c>
      <c r="M135" s="540" t="s">
        <v>486</v>
      </c>
      <c r="N135" s="541" t="s">
        <v>543</v>
      </c>
      <c r="O135" s="542" t="s">
        <v>701</v>
      </c>
      <c r="P135" s="542" t="s">
        <v>371</v>
      </c>
      <c r="Q135" s="542" t="s">
        <v>702</v>
      </c>
      <c r="R135" s="542" t="s">
        <v>703</v>
      </c>
      <c r="S135" s="542" t="s">
        <v>631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hidden="1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3" t="s">
        <v>549</v>
      </c>
      <c r="H136" s="533" t="s">
        <v>550</v>
      </c>
      <c r="I136" s="533" t="s">
        <v>551</v>
      </c>
      <c r="J136" s="534" t="s">
        <v>367</v>
      </c>
      <c r="K136" s="534" t="s">
        <v>478</v>
      </c>
      <c r="L136" s="47">
        <v>2002</v>
      </c>
      <c r="M136" s="535" t="s">
        <v>486</v>
      </c>
      <c r="N136" s="536" t="s">
        <v>552</v>
      </c>
      <c r="O136" s="537" t="s">
        <v>414</v>
      </c>
      <c r="P136" s="34" t="s">
        <v>371</v>
      </c>
      <c r="Q136" s="537" t="s">
        <v>426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hidden="1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3" t="s">
        <v>553</v>
      </c>
      <c r="H137" s="538" t="s">
        <v>415</v>
      </c>
      <c r="I137" s="538" t="s">
        <v>470</v>
      </c>
      <c r="J137" s="539" t="s">
        <v>396</v>
      </c>
      <c r="K137" s="539" t="s">
        <v>478</v>
      </c>
      <c r="L137" s="47">
        <v>2000</v>
      </c>
      <c r="M137" s="535" t="s">
        <v>554</v>
      </c>
      <c r="N137" s="541" t="s">
        <v>555</v>
      </c>
      <c r="O137" s="537" t="s">
        <v>414</v>
      </c>
      <c r="P137" s="34" t="s">
        <v>371</v>
      </c>
      <c r="Q137" s="537" t="s">
        <v>556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hidden="1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3" t="s">
        <v>557</v>
      </c>
      <c r="H138" s="533" t="s">
        <v>558</v>
      </c>
      <c r="I138" s="533" t="s">
        <v>559</v>
      </c>
      <c r="J138" s="534" t="s">
        <v>396</v>
      </c>
      <c r="K138" s="534" t="s">
        <v>421</v>
      </c>
      <c r="L138" s="47">
        <v>2002</v>
      </c>
      <c r="M138" s="535" t="s">
        <v>539</v>
      </c>
      <c r="N138" s="536" t="s">
        <v>560</v>
      </c>
      <c r="O138" s="537" t="s">
        <v>414</v>
      </c>
      <c r="P138" s="34" t="s">
        <v>371</v>
      </c>
      <c r="Q138" s="537" t="s">
        <v>561</v>
      </c>
      <c r="R138" s="537" t="s">
        <v>562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hidden="1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8" t="s">
        <v>568</v>
      </c>
      <c r="H139" s="538" t="s">
        <v>449</v>
      </c>
      <c r="I139" s="65"/>
      <c r="J139" s="24"/>
      <c r="K139" s="24"/>
      <c r="L139" s="47">
        <v>2000</v>
      </c>
      <c r="M139" s="32"/>
      <c r="N139" s="541" t="s">
        <v>565</v>
      </c>
      <c r="O139" s="542" t="s">
        <v>566</v>
      </c>
      <c r="P139" s="34" t="s">
        <v>371</v>
      </c>
      <c r="Q139" s="542" t="s">
        <v>569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hidden="1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3" t="s">
        <v>563</v>
      </c>
      <c r="H140" s="533" t="s">
        <v>564</v>
      </c>
      <c r="I140" s="66"/>
      <c r="J140" s="31"/>
      <c r="K140" s="31"/>
      <c r="L140" s="47">
        <v>2001</v>
      </c>
      <c r="M140" s="32"/>
      <c r="N140" s="536" t="s">
        <v>565</v>
      </c>
      <c r="O140" s="537" t="s">
        <v>566</v>
      </c>
      <c r="P140" s="34" t="s">
        <v>371</v>
      </c>
      <c r="Q140" s="537" t="s">
        <v>567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hidden="1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8" t="s">
        <v>662</v>
      </c>
      <c r="H141" s="538" t="s">
        <v>534</v>
      </c>
      <c r="I141" s="65" t="s">
        <v>577</v>
      </c>
      <c r="J141" s="24" t="s">
        <v>493</v>
      </c>
      <c r="K141" s="24" t="s">
        <v>405</v>
      </c>
      <c r="L141" s="47">
        <v>2003</v>
      </c>
      <c r="M141" s="32">
        <v>1</v>
      </c>
      <c r="N141" s="541" t="s">
        <v>369</v>
      </c>
      <c r="O141" s="542" t="s">
        <v>595</v>
      </c>
      <c r="P141" s="27" t="s">
        <v>371</v>
      </c>
      <c r="Q141" s="542" t="s">
        <v>398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hidden="1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656</v>
      </c>
      <c r="H142" s="66" t="s">
        <v>657</v>
      </c>
      <c r="I142" s="66" t="s">
        <v>658</v>
      </c>
      <c r="J142" s="31" t="s">
        <v>502</v>
      </c>
      <c r="K142" s="31" t="s">
        <v>397</v>
      </c>
      <c r="L142" s="47">
        <v>2002</v>
      </c>
      <c r="M142" s="32">
        <v>1</v>
      </c>
      <c r="N142" s="33" t="s">
        <v>369</v>
      </c>
      <c r="O142" s="34" t="s">
        <v>595</v>
      </c>
      <c r="P142" s="34" t="s">
        <v>371</v>
      </c>
      <c r="Q142" s="34" t="s">
        <v>398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hidden="1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8" t="s">
        <v>570</v>
      </c>
      <c r="H143" s="538" t="s">
        <v>571</v>
      </c>
      <c r="I143" s="538" t="s">
        <v>572</v>
      </c>
      <c r="J143" s="539" t="s">
        <v>389</v>
      </c>
      <c r="K143" s="539" t="s">
        <v>383</v>
      </c>
      <c r="L143" s="46">
        <v>2002</v>
      </c>
      <c r="M143" s="540" t="s">
        <v>368</v>
      </c>
      <c r="N143" s="541" t="s">
        <v>369</v>
      </c>
      <c r="O143" s="542" t="s">
        <v>370</v>
      </c>
      <c r="P143" s="542" t="s">
        <v>371</v>
      </c>
      <c r="Q143" s="542" t="s">
        <v>575</v>
      </c>
      <c r="R143" s="542" t="s">
        <v>399</v>
      </c>
      <c r="S143" s="542" t="s">
        <v>400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hidden="1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3" t="s">
        <v>573</v>
      </c>
      <c r="H144" s="533" t="s">
        <v>558</v>
      </c>
      <c r="I144" s="533" t="s">
        <v>551</v>
      </c>
      <c r="J144" s="534" t="s">
        <v>574</v>
      </c>
      <c r="K144" s="534" t="s">
        <v>383</v>
      </c>
      <c r="L144" s="47">
        <v>2001</v>
      </c>
      <c r="M144" s="535" t="s">
        <v>368</v>
      </c>
      <c r="N144" s="541" t="s">
        <v>369</v>
      </c>
      <c r="O144" s="537" t="s">
        <v>370</v>
      </c>
      <c r="P144" s="34" t="s">
        <v>371</v>
      </c>
      <c r="Q144" s="537"/>
      <c r="R144" s="537" t="s">
        <v>399</v>
      </c>
      <c r="S144" s="537" t="s">
        <v>400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hidden="1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3" t="s">
        <v>576</v>
      </c>
      <c r="H145" s="533" t="s">
        <v>459</v>
      </c>
      <c r="I145" s="533" t="s">
        <v>577</v>
      </c>
      <c r="J145" s="534" t="s">
        <v>366</v>
      </c>
      <c r="K145" s="534" t="s">
        <v>383</v>
      </c>
      <c r="L145" s="47">
        <v>2001</v>
      </c>
      <c r="M145" s="535" t="s">
        <v>368</v>
      </c>
      <c r="N145" s="541" t="s">
        <v>369</v>
      </c>
      <c r="O145" s="537" t="s">
        <v>370</v>
      </c>
      <c r="P145" s="34" t="s">
        <v>371</v>
      </c>
      <c r="Q145" s="537" t="s">
        <v>578</v>
      </c>
      <c r="R145" s="537" t="s">
        <v>399</v>
      </c>
      <c r="S145" s="537" t="s">
        <v>400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hidden="1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3" t="s">
        <v>579</v>
      </c>
      <c r="H146" s="533" t="s">
        <v>580</v>
      </c>
      <c r="I146" s="66"/>
      <c r="J146" s="31"/>
      <c r="K146" s="31"/>
      <c r="L146" s="47">
        <v>2004</v>
      </c>
      <c r="M146" s="32">
        <v>1</v>
      </c>
      <c r="N146" s="536" t="s">
        <v>369</v>
      </c>
      <c r="O146" s="537" t="s">
        <v>581</v>
      </c>
      <c r="P146" s="34" t="s">
        <v>371</v>
      </c>
      <c r="Q146" s="537" t="s">
        <v>582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hidden="1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3" t="s">
        <v>583</v>
      </c>
      <c r="H147" s="533" t="s">
        <v>558</v>
      </c>
      <c r="I147" s="66"/>
      <c r="J147" s="31"/>
      <c r="K147" s="31"/>
      <c r="L147" s="47">
        <v>2003</v>
      </c>
      <c r="M147" s="32">
        <v>1</v>
      </c>
      <c r="N147" s="536" t="s">
        <v>375</v>
      </c>
      <c r="O147" s="537" t="s">
        <v>584</v>
      </c>
      <c r="P147" s="34" t="s">
        <v>371</v>
      </c>
      <c r="Q147" s="537" t="s">
        <v>378</v>
      </c>
      <c r="R147" s="537" t="s">
        <v>402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hidden="1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3" t="s">
        <v>585</v>
      </c>
      <c r="H148" s="533" t="s">
        <v>457</v>
      </c>
      <c r="I148" s="66"/>
      <c r="J148" s="31"/>
      <c r="K148" s="31"/>
      <c r="L148" s="47">
        <v>2004</v>
      </c>
      <c r="M148" s="32">
        <v>1</v>
      </c>
      <c r="N148" s="536" t="s">
        <v>375</v>
      </c>
      <c r="O148" s="537" t="s">
        <v>586</v>
      </c>
      <c r="P148" s="537" t="s">
        <v>371</v>
      </c>
      <c r="Q148" s="537" t="s">
        <v>378</v>
      </c>
      <c r="R148" s="537" t="s">
        <v>402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hidden="1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8" t="s">
        <v>587</v>
      </c>
      <c r="H149" s="538" t="s">
        <v>588</v>
      </c>
      <c r="I149" s="65"/>
      <c r="J149" s="24"/>
      <c r="K149" s="24"/>
      <c r="L149" s="46">
        <v>2004</v>
      </c>
      <c r="M149" s="25">
        <v>1</v>
      </c>
      <c r="N149" s="541" t="s">
        <v>369</v>
      </c>
      <c r="O149" s="542" t="s">
        <v>392</v>
      </c>
      <c r="P149" s="542" t="s">
        <v>371</v>
      </c>
      <c r="Q149" s="542" t="s">
        <v>427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hidden="1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3" t="s">
        <v>589</v>
      </c>
      <c r="H150" s="533" t="s">
        <v>590</v>
      </c>
      <c r="I150" s="533" t="s">
        <v>591</v>
      </c>
      <c r="J150" s="534" t="s">
        <v>592</v>
      </c>
      <c r="K150" s="534" t="s">
        <v>519</v>
      </c>
      <c r="L150" s="47">
        <v>2000</v>
      </c>
      <c r="M150" s="535" t="s">
        <v>368</v>
      </c>
      <c r="N150" s="536" t="s">
        <v>369</v>
      </c>
      <c r="O150" s="537" t="s">
        <v>581</v>
      </c>
      <c r="P150" s="537" t="s">
        <v>371</v>
      </c>
      <c r="Q150" s="537" t="s">
        <v>400</v>
      </c>
      <c r="R150" s="537" t="s">
        <v>399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hidden="1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3" t="s">
        <v>593</v>
      </c>
      <c r="H151" s="533" t="s">
        <v>594</v>
      </c>
      <c r="I151" s="66" t="s">
        <v>524</v>
      </c>
      <c r="J151" s="31" t="s">
        <v>473</v>
      </c>
      <c r="K151" s="31" t="s">
        <v>493</v>
      </c>
      <c r="L151" s="47">
        <v>2002</v>
      </c>
      <c r="M151" s="535" t="s">
        <v>368</v>
      </c>
      <c r="N151" s="536" t="s">
        <v>369</v>
      </c>
      <c r="O151" s="537" t="s">
        <v>595</v>
      </c>
      <c r="P151" s="537" t="s">
        <v>371</v>
      </c>
      <c r="Q151" s="537" t="s">
        <v>427</v>
      </c>
      <c r="R151" s="537" t="s">
        <v>398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hidden="1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3" t="s">
        <v>596</v>
      </c>
      <c r="H152" s="533" t="s">
        <v>597</v>
      </c>
      <c r="I152" s="66"/>
      <c r="J152" s="31"/>
      <c r="K152" s="31"/>
      <c r="L152" s="47">
        <v>2002</v>
      </c>
      <c r="M152" s="535" t="s">
        <v>368</v>
      </c>
      <c r="N152" s="536" t="s">
        <v>369</v>
      </c>
      <c r="O152" s="537" t="s">
        <v>595</v>
      </c>
      <c r="P152" s="537" t="s">
        <v>371</v>
      </c>
      <c r="Q152" s="34" t="s">
        <v>398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hidden="1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3" t="s">
        <v>598</v>
      </c>
      <c r="H153" s="533" t="s">
        <v>534</v>
      </c>
      <c r="I153" s="66"/>
      <c r="J153" s="31"/>
      <c r="K153" s="31"/>
      <c r="L153" s="47">
        <v>2001</v>
      </c>
      <c r="M153" s="32">
        <v>1</v>
      </c>
      <c r="N153" s="536" t="s">
        <v>369</v>
      </c>
      <c r="O153" s="537" t="s">
        <v>413</v>
      </c>
      <c r="P153" s="34"/>
      <c r="Q153" s="537" t="s">
        <v>424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hidden="1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3" t="s">
        <v>599</v>
      </c>
      <c r="H154" s="533" t="s">
        <v>542</v>
      </c>
      <c r="I154" s="66"/>
      <c r="J154" s="31"/>
      <c r="K154" s="31"/>
      <c r="L154" s="47">
        <v>2004</v>
      </c>
      <c r="M154" s="535" t="s">
        <v>368</v>
      </c>
      <c r="N154" s="536" t="s">
        <v>375</v>
      </c>
      <c r="O154" s="537" t="s">
        <v>600</v>
      </c>
      <c r="P154" s="537" t="s">
        <v>453</v>
      </c>
      <c r="Q154" s="537" t="s">
        <v>601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hidden="1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8" t="s">
        <v>516</v>
      </c>
      <c r="H155" s="538" t="s">
        <v>459</v>
      </c>
      <c r="I155" s="538" t="s">
        <v>517</v>
      </c>
      <c r="J155" s="539" t="s">
        <v>518</v>
      </c>
      <c r="K155" s="539" t="s">
        <v>519</v>
      </c>
      <c r="L155" s="46">
        <v>2001</v>
      </c>
      <c r="M155" s="540" t="s">
        <v>520</v>
      </c>
      <c r="N155" s="541" t="s">
        <v>369</v>
      </c>
      <c r="O155" s="542" t="s">
        <v>602</v>
      </c>
      <c r="P155" s="542" t="s">
        <v>371</v>
      </c>
      <c r="Q155" s="542" t="s">
        <v>423</v>
      </c>
      <c r="R155" s="542" t="s">
        <v>427</v>
      </c>
      <c r="S155" s="542" t="s">
        <v>490</v>
      </c>
      <c r="T155" s="542" t="s">
        <v>522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hidden="1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3" t="s">
        <v>612</v>
      </c>
      <c r="H156" s="533" t="s">
        <v>613</v>
      </c>
      <c r="I156" s="533" t="s">
        <v>614</v>
      </c>
      <c r="J156" s="534" t="s">
        <v>405</v>
      </c>
      <c r="K156" s="534" t="s">
        <v>473</v>
      </c>
      <c r="L156" s="47">
        <v>2003</v>
      </c>
      <c r="M156" s="32">
        <v>1</v>
      </c>
      <c r="N156" s="536" t="s">
        <v>375</v>
      </c>
      <c r="O156" s="537" t="s">
        <v>376</v>
      </c>
      <c r="P156" s="34"/>
      <c r="Q156" s="537" t="s">
        <v>378</v>
      </c>
      <c r="R156" s="537" t="s">
        <v>402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hidden="1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3" t="s">
        <v>608</v>
      </c>
      <c r="H157" s="538" t="s">
        <v>526</v>
      </c>
      <c r="I157" s="65"/>
      <c r="J157" s="24"/>
      <c r="K157" s="24"/>
      <c r="L157" s="47">
        <v>2001</v>
      </c>
      <c r="M157" s="535" t="s">
        <v>368</v>
      </c>
      <c r="N157" s="541" t="s">
        <v>375</v>
      </c>
      <c r="O157" s="537" t="s">
        <v>595</v>
      </c>
      <c r="P157" s="537" t="s">
        <v>371</v>
      </c>
      <c r="Q157" s="537" t="s">
        <v>609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hidden="1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3" t="s">
        <v>610</v>
      </c>
      <c r="H158" s="533" t="s">
        <v>611</v>
      </c>
      <c r="I158" s="66"/>
      <c r="J158" s="31"/>
      <c r="K158" s="31"/>
      <c r="L158" s="47">
        <v>2003</v>
      </c>
      <c r="M158" s="535" t="s">
        <v>368</v>
      </c>
      <c r="N158" s="536" t="s">
        <v>375</v>
      </c>
      <c r="O158" s="537" t="s">
        <v>595</v>
      </c>
      <c r="P158" s="537" t="s">
        <v>371</v>
      </c>
      <c r="Q158" s="537" t="s">
        <v>609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hidden="1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3" t="s">
        <v>615</v>
      </c>
      <c r="H159" s="538" t="s">
        <v>394</v>
      </c>
      <c r="I159" s="65" t="s">
        <v>505</v>
      </c>
      <c r="J159" s="539" t="s">
        <v>382</v>
      </c>
      <c r="K159" s="539" t="s">
        <v>478</v>
      </c>
      <c r="L159" s="47">
        <v>2004</v>
      </c>
      <c r="M159" s="32">
        <v>1</v>
      </c>
      <c r="N159" s="541" t="s">
        <v>375</v>
      </c>
      <c r="O159" s="537" t="s">
        <v>376</v>
      </c>
      <c r="P159" s="34"/>
      <c r="Q159" s="537" t="s">
        <v>378</v>
      </c>
      <c r="R159" s="537" t="s">
        <v>402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hidden="1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3" t="s">
        <v>616</v>
      </c>
      <c r="H160" s="533" t="s">
        <v>617</v>
      </c>
      <c r="I160" s="533" t="s">
        <v>618</v>
      </c>
      <c r="J160" s="534" t="s">
        <v>619</v>
      </c>
      <c r="K160" s="534" t="s">
        <v>397</v>
      </c>
      <c r="L160" s="47">
        <v>2003</v>
      </c>
      <c r="M160" s="32">
        <v>1</v>
      </c>
      <c r="N160" s="536" t="s">
        <v>375</v>
      </c>
      <c r="O160" s="537" t="s">
        <v>376</v>
      </c>
      <c r="P160" s="34"/>
      <c r="Q160" s="537" t="s">
        <v>378</v>
      </c>
      <c r="R160" s="537" t="s">
        <v>402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hidden="1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659</v>
      </c>
      <c r="H161" s="65" t="s">
        <v>660</v>
      </c>
      <c r="I161" s="65" t="s">
        <v>524</v>
      </c>
      <c r="J161" s="24" t="s">
        <v>661</v>
      </c>
      <c r="K161" s="24" t="s">
        <v>405</v>
      </c>
      <c r="L161" s="47">
        <v>2002</v>
      </c>
      <c r="M161" s="32"/>
      <c r="N161" s="26" t="s">
        <v>369</v>
      </c>
      <c r="O161" s="27" t="s">
        <v>595</v>
      </c>
      <c r="P161" s="27" t="s">
        <v>371</v>
      </c>
      <c r="Q161" s="27" t="s">
        <v>372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hidden="1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3" t="s">
        <v>622</v>
      </c>
      <c r="H162" s="533" t="s">
        <v>526</v>
      </c>
      <c r="I162" s="533" t="s">
        <v>530</v>
      </c>
      <c r="J162" s="534" t="s">
        <v>389</v>
      </c>
      <c r="K162" s="534" t="s">
        <v>493</v>
      </c>
      <c r="L162" s="47">
        <v>2003</v>
      </c>
      <c r="M162" s="535" t="s">
        <v>368</v>
      </c>
      <c r="N162" s="536" t="s">
        <v>623</v>
      </c>
      <c r="O162" s="537" t="s">
        <v>624</v>
      </c>
      <c r="P162" s="537" t="s">
        <v>625</v>
      </c>
      <c r="Q162" s="537" t="s">
        <v>626</v>
      </c>
      <c r="R162" s="537" t="s">
        <v>627</v>
      </c>
      <c r="S162" s="537" t="s">
        <v>628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hidden="1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8" t="s">
        <v>629</v>
      </c>
      <c r="H163" s="538" t="s">
        <v>457</v>
      </c>
      <c r="I163" s="538" t="s">
        <v>527</v>
      </c>
      <c r="J163" s="539" t="s">
        <v>619</v>
      </c>
      <c r="K163" s="539" t="s">
        <v>465</v>
      </c>
      <c r="L163" s="46">
        <v>2000</v>
      </c>
      <c r="M163" s="540" t="s">
        <v>554</v>
      </c>
      <c r="N163" s="541" t="s">
        <v>623</v>
      </c>
      <c r="O163" s="542" t="s">
        <v>630</v>
      </c>
      <c r="P163" s="542" t="s">
        <v>625</v>
      </c>
      <c r="Q163" s="27"/>
      <c r="R163" s="542" t="s">
        <v>631</v>
      </c>
      <c r="S163" s="542" t="s">
        <v>628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hidden="1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3" t="s">
        <v>632</v>
      </c>
      <c r="H164" s="533" t="s">
        <v>633</v>
      </c>
      <c r="I164" s="533" t="s">
        <v>634</v>
      </c>
      <c r="J164" s="534" t="s">
        <v>383</v>
      </c>
      <c r="K164" s="534" t="s">
        <v>367</v>
      </c>
      <c r="L164" s="47">
        <v>2000</v>
      </c>
      <c r="M164" s="535" t="s">
        <v>368</v>
      </c>
      <c r="N164" s="541" t="s">
        <v>623</v>
      </c>
      <c r="O164" s="537" t="s">
        <v>630</v>
      </c>
      <c r="P164" s="34" t="s">
        <v>625</v>
      </c>
      <c r="Q164" s="34"/>
      <c r="R164" s="537" t="s">
        <v>631</v>
      </c>
      <c r="S164" s="537" t="s">
        <v>628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hidden="1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3" t="s">
        <v>637</v>
      </c>
      <c r="H165" s="533" t="s">
        <v>611</v>
      </c>
      <c r="I165" s="533" t="s">
        <v>577</v>
      </c>
      <c r="J165" s="534" t="s">
        <v>519</v>
      </c>
      <c r="K165" s="534" t="s">
        <v>422</v>
      </c>
      <c r="L165" s="47">
        <v>2001</v>
      </c>
      <c r="M165" s="535" t="s">
        <v>368</v>
      </c>
      <c r="N165" s="541" t="s">
        <v>623</v>
      </c>
      <c r="O165" s="537" t="s">
        <v>636</v>
      </c>
      <c r="P165" s="34" t="s">
        <v>625</v>
      </c>
      <c r="Q165" s="537" t="s">
        <v>635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hidden="1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3" t="s">
        <v>638</v>
      </c>
      <c r="H166" s="533" t="s">
        <v>597</v>
      </c>
      <c r="I166" s="533" t="s">
        <v>577</v>
      </c>
      <c r="J166" s="534" t="s">
        <v>639</v>
      </c>
      <c r="K166" s="534" t="s">
        <v>465</v>
      </c>
      <c r="L166" s="47">
        <v>2002</v>
      </c>
      <c r="M166" s="535" t="s">
        <v>640</v>
      </c>
      <c r="N166" s="541" t="s">
        <v>623</v>
      </c>
      <c r="O166" s="537" t="s">
        <v>630</v>
      </c>
      <c r="P166" s="34" t="s">
        <v>625</v>
      </c>
      <c r="Q166" s="34"/>
      <c r="R166" s="537" t="s">
        <v>631</v>
      </c>
      <c r="S166" s="537" t="s">
        <v>628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hidden="1" thickTop="1" thickBot="1">
      <c r="A167" s="29">
        <v>165</v>
      </c>
      <c r="B167" s="28"/>
      <c r="C167" s="28"/>
      <c r="D167" s="19"/>
      <c r="E167" s="30"/>
      <c r="F167" s="30"/>
      <c r="G167" s="533" t="s">
        <v>641</v>
      </c>
      <c r="H167" s="533" t="s">
        <v>642</v>
      </c>
      <c r="I167" s="533" t="s">
        <v>416</v>
      </c>
      <c r="J167" s="534" t="s">
        <v>396</v>
      </c>
      <c r="K167" s="534" t="s">
        <v>367</v>
      </c>
      <c r="L167" s="47">
        <v>2001</v>
      </c>
      <c r="M167" s="535" t="s">
        <v>368</v>
      </c>
      <c r="N167" s="541" t="s">
        <v>623</v>
      </c>
      <c r="O167" s="537" t="s">
        <v>636</v>
      </c>
      <c r="P167" s="34" t="s">
        <v>625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hidden="1" thickTop="1" thickBot="1">
      <c r="A168" s="29">
        <v>166</v>
      </c>
      <c r="B168" s="28"/>
      <c r="C168" s="28"/>
      <c r="D168" s="19">
        <v>1</v>
      </c>
      <c r="E168" s="30"/>
      <c r="F168" s="30"/>
      <c r="G168" s="533" t="s">
        <v>643</v>
      </c>
      <c r="H168" s="533" t="s">
        <v>403</v>
      </c>
      <c r="I168" s="533" t="s">
        <v>644</v>
      </c>
      <c r="J168" s="534" t="s">
        <v>382</v>
      </c>
      <c r="K168" s="534" t="s">
        <v>383</v>
      </c>
      <c r="L168" s="47">
        <v>2003</v>
      </c>
      <c r="M168" s="535" t="s">
        <v>645</v>
      </c>
      <c r="N168" s="541" t="s">
        <v>623</v>
      </c>
      <c r="O168" s="537" t="s">
        <v>624</v>
      </c>
      <c r="P168" s="34" t="s">
        <v>625</v>
      </c>
      <c r="Q168" s="34"/>
      <c r="R168" s="537" t="s">
        <v>631</v>
      </c>
      <c r="S168" s="537" t="s">
        <v>628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hidden="1" thickTop="1" thickBot="1">
      <c r="A169" s="29">
        <v>167</v>
      </c>
      <c r="B169" s="28"/>
      <c r="C169" s="28"/>
      <c r="D169" s="19">
        <v>1</v>
      </c>
      <c r="E169" s="23"/>
      <c r="F169" s="23"/>
      <c r="G169" s="538" t="s">
        <v>646</v>
      </c>
      <c r="H169" s="538" t="s">
        <v>411</v>
      </c>
      <c r="I169" s="538" t="s">
        <v>395</v>
      </c>
      <c r="J169" s="539" t="s">
        <v>592</v>
      </c>
      <c r="K169" s="539" t="s">
        <v>473</v>
      </c>
      <c r="L169" s="46">
        <v>2000</v>
      </c>
      <c r="M169" s="540" t="s">
        <v>368</v>
      </c>
      <c r="N169" s="541" t="s">
        <v>623</v>
      </c>
      <c r="O169" s="542" t="s">
        <v>630</v>
      </c>
      <c r="P169" s="34" t="s">
        <v>625</v>
      </c>
      <c r="Q169" s="542" t="s">
        <v>647</v>
      </c>
      <c r="R169" s="542" t="s">
        <v>631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hidden="1" thickTop="1" thickBot="1">
      <c r="A170" s="29">
        <v>168</v>
      </c>
      <c r="B170" s="28"/>
      <c r="C170" s="28"/>
      <c r="D170" s="19"/>
      <c r="E170" s="30"/>
      <c r="F170" s="30"/>
      <c r="G170" s="533" t="s">
        <v>553</v>
      </c>
      <c r="H170" s="533" t="s">
        <v>415</v>
      </c>
      <c r="I170" s="533" t="s">
        <v>470</v>
      </c>
      <c r="J170" s="534" t="s">
        <v>396</v>
      </c>
      <c r="K170" s="534" t="s">
        <v>478</v>
      </c>
      <c r="L170" s="47">
        <v>2000</v>
      </c>
      <c r="M170" s="535" t="s">
        <v>554</v>
      </c>
      <c r="N170" s="541" t="s">
        <v>623</v>
      </c>
      <c r="O170" s="537" t="s">
        <v>636</v>
      </c>
      <c r="P170" s="34" t="s">
        <v>625</v>
      </c>
      <c r="Q170" s="537" t="s">
        <v>648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hidden="1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3" t="s">
        <v>649</v>
      </c>
      <c r="H171" s="533" t="s">
        <v>394</v>
      </c>
      <c r="I171" s="533" t="s">
        <v>464</v>
      </c>
      <c r="J171" s="534" t="s">
        <v>366</v>
      </c>
      <c r="K171" s="534" t="s">
        <v>473</v>
      </c>
      <c r="L171" s="47">
        <v>2002</v>
      </c>
      <c r="M171" s="535" t="s">
        <v>368</v>
      </c>
      <c r="N171" s="541" t="s">
        <v>623</v>
      </c>
      <c r="O171" s="537" t="s">
        <v>624</v>
      </c>
      <c r="P171" s="34" t="s">
        <v>625</v>
      </c>
      <c r="Q171" s="34"/>
      <c r="R171" s="537" t="s">
        <v>631</v>
      </c>
      <c r="S171" s="537" t="s">
        <v>628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hidden="1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3" t="s">
        <v>650</v>
      </c>
      <c r="H172" s="533" t="s">
        <v>651</v>
      </c>
      <c r="I172" s="533" t="s">
        <v>395</v>
      </c>
      <c r="J172" s="534" t="s">
        <v>383</v>
      </c>
      <c r="K172" s="534" t="s">
        <v>421</v>
      </c>
      <c r="L172" s="47">
        <v>2001</v>
      </c>
      <c r="M172" s="535" t="s">
        <v>554</v>
      </c>
      <c r="N172" s="541" t="s">
        <v>623</v>
      </c>
      <c r="O172" s="537" t="s">
        <v>630</v>
      </c>
      <c r="P172" s="34" t="s">
        <v>625</v>
      </c>
      <c r="Q172" s="34"/>
      <c r="R172" s="537" t="s">
        <v>631</v>
      </c>
      <c r="S172" s="537" t="s">
        <v>628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hidden="1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3" t="s">
        <v>652</v>
      </c>
      <c r="H173" s="533" t="s">
        <v>653</v>
      </c>
      <c r="I173" s="533" t="s">
        <v>381</v>
      </c>
      <c r="J173" s="534" t="s">
        <v>422</v>
      </c>
      <c r="K173" s="534" t="s">
        <v>478</v>
      </c>
      <c r="L173" s="47">
        <v>2003</v>
      </c>
      <c r="M173" s="535" t="s">
        <v>368</v>
      </c>
      <c r="N173" s="541" t="s">
        <v>623</v>
      </c>
      <c r="O173" s="537" t="s">
        <v>624</v>
      </c>
      <c r="P173" s="34" t="s">
        <v>625</v>
      </c>
      <c r="Q173" s="34"/>
      <c r="R173" s="537" t="s">
        <v>631</v>
      </c>
      <c r="S173" s="537" t="s">
        <v>628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hidden="1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3" t="s">
        <v>654</v>
      </c>
      <c r="H174" s="533" t="s">
        <v>604</v>
      </c>
      <c r="I174" s="533" t="s">
        <v>395</v>
      </c>
      <c r="J174" s="534" t="s">
        <v>621</v>
      </c>
      <c r="K174" s="534" t="s">
        <v>478</v>
      </c>
      <c r="L174" s="47">
        <v>2001</v>
      </c>
      <c r="M174" s="535" t="s">
        <v>368</v>
      </c>
      <c r="N174" s="541" t="s">
        <v>623</v>
      </c>
      <c r="O174" s="537" t="s">
        <v>630</v>
      </c>
      <c r="P174" s="34" t="s">
        <v>625</v>
      </c>
      <c r="Q174" s="34"/>
      <c r="R174" s="537" t="s">
        <v>631</v>
      </c>
      <c r="S174" s="537" t="s">
        <v>628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hidden="1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hidden="1" thickTop="1" thickBot="1">
      <c r="A176" s="35">
        <v>174</v>
      </c>
      <c r="B176" s="28"/>
      <c r="C176" s="28"/>
      <c r="D176" s="19"/>
      <c r="E176" s="30"/>
      <c r="F176" s="30"/>
      <c r="G176" s="66" t="s">
        <v>663</v>
      </c>
      <c r="H176" s="66" t="s">
        <v>664</v>
      </c>
      <c r="I176" s="66" t="s">
        <v>388</v>
      </c>
      <c r="J176" s="31" t="s">
        <v>473</v>
      </c>
      <c r="K176" s="31" t="s">
        <v>473</v>
      </c>
      <c r="L176" s="47">
        <v>2001</v>
      </c>
      <c r="M176" s="32" t="s">
        <v>554</v>
      </c>
      <c r="N176" s="33" t="s">
        <v>565</v>
      </c>
      <c r="O176" s="34" t="s">
        <v>371</v>
      </c>
      <c r="P176" s="34" t="s">
        <v>665</v>
      </c>
      <c r="Q176" s="34" t="s">
        <v>666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hidden="1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667</v>
      </c>
      <c r="H177" s="65" t="s">
        <v>391</v>
      </c>
      <c r="I177" s="65" t="s">
        <v>505</v>
      </c>
      <c r="J177" s="24" t="s">
        <v>639</v>
      </c>
      <c r="K177" s="24" t="s">
        <v>383</v>
      </c>
      <c r="L177" s="47">
        <v>2002</v>
      </c>
      <c r="M177" s="32" t="s">
        <v>368</v>
      </c>
      <c r="N177" s="26" t="s">
        <v>565</v>
      </c>
      <c r="O177" s="34" t="s">
        <v>371</v>
      </c>
      <c r="P177" s="34" t="s">
        <v>665</v>
      </c>
      <c r="Q177" s="34" t="s">
        <v>666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hidden="1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668</v>
      </c>
      <c r="H178" s="66" t="s">
        <v>669</v>
      </c>
      <c r="I178" s="66" t="s">
        <v>670</v>
      </c>
      <c r="J178" s="31" t="s">
        <v>367</v>
      </c>
      <c r="K178" s="31" t="s">
        <v>493</v>
      </c>
      <c r="L178" s="47">
        <v>2002</v>
      </c>
      <c r="M178" s="32" t="s">
        <v>368</v>
      </c>
      <c r="N178" s="26" t="s">
        <v>565</v>
      </c>
      <c r="O178" s="34" t="s">
        <v>371</v>
      </c>
      <c r="P178" s="34" t="s">
        <v>665</v>
      </c>
      <c r="Q178" s="34" t="s">
        <v>666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hidden="1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671</v>
      </c>
      <c r="H179" s="65" t="s">
        <v>571</v>
      </c>
      <c r="I179" s="65" t="s">
        <v>530</v>
      </c>
      <c r="J179" s="24" t="s">
        <v>605</v>
      </c>
      <c r="K179" s="24" t="s">
        <v>421</v>
      </c>
      <c r="L179" s="47">
        <v>2003</v>
      </c>
      <c r="M179" s="32" t="s">
        <v>645</v>
      </c>
      <c r="N179" s="26" t="s">
        <v>565</v>
      </c>
      <c r="O179" s="34" t="s">
        <v>371</v>
      </c>
      <c r="P179" s="34" t="s">
        <v>665</v>
      </c>
      <c r="Q179" s="34" t="s">
        <v>672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hidden="1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673</v>
      </c>
      <c r="H180" s="66" t="s">
        <v>674</v>
      </c>
      <c r="I180" s="66" t="s">
        <v>675</v>
      </c>
      <c r="J180" s="31" t="s">
        <v>382</v>
      </c>
      <c r="K180" s="31" t="s">
        <v>405</v>
      </c>
      <c r="L180" s="47">
        <v>2000</v>
      </c>
      <c r="M180" s="32" t="s">
        <v>486</v>
      </c>
      <c r="N180" s="26" t="s">
        <v>565</v>
      </c>
      <c r="O180" s="34" t="s">
        <v>371</v>
      </c>
      <c r="P180" s="34" t="s">
        <v>665</v>
      </c>
      <c r="Q180" s="34" t="s">
        <v>666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hidden="1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hidden="1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676</v>
      </c>
      <c r="H182" s="66" t="s">
        <v>677</v>
      </c>
      <c r="I182" s="66"/>
      <c r="J182" s="31" t="s">
        <v>478</v>
      </c>
      <c r="K182" s="31" t="s">
        <v>478</v>
      </c>
      <c r="L182" s="47">
        <v>2000</v>
      </c>
      <c r="M182" s="32">
        <v>1</v>
      </c>
      <c r="N182" s="33" t="s">
        <v>623</v>
      </c>
      <c r="O182" s="34" t="s">
        <v>625</v>
      </c>
      <c r="P182" s="34" t="s">
        <v>678</v>
      </c>
      <c r="Q182" s="34" t="s">
        <v>679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hidden="1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680</v>
      </c>
      <c r="H183" s="65" t="s">
        <v>681</v>
      </c>
      <c r="I183" s="65"/>
      <c r="J183" s="24" t="s">
        <v>513</v>
      </c>
      <c r="K183" s="24" t="s">
        <v>478</v>
      </c>
      <c r="L183" s="46">
        <v>2000</v>
      </c>
      <c r="M183" s="25">
        <v>1</v>
      </c>
      <c r="N183" s="33" t="s">
        <v>623</v>
      </c>
      <c r="O183" s="34" t="s">
        <v>625</v>
      </c>
      <c r="P183" s="34" t="s">
        <v>678</v>
      </c>
      <c r="Q183" s="34" t="s">
        <v>679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hidden="1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682</v>
      </c>
      <c r="H184" s="66" t="s">
        <v>683</v>
      </c>
      <c r="I184" s="66"/>
      <c r="J184" s="31" t="s">
        <v>655</v>
      </c>
      <c r="K184" s="31" t="s">
        <v>421</v>
      </c>
      <c r="L184" s="47">
        <v>2001</v>
      </c>
      <c r="M184" s="32">
        <v>1</v>
      </c>
      <c r="N184" s="33" t="s">
        <v>623</v>
      </c>
      <c r="O184" s="34" t="s">
        <v>625</v>
      </c>
      <c r="P184" s="34" t="s">
        <v>678</v>
      </c>
      <c r="Q184" s="34" t="s">
        <v>679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hidden="1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684</v>
      </c>
      <c r="H185" s="66" t="s">
        <v>459</v>
      </c>
      <c r="I185" s="66"/>
      <c r="J185" s="31" t="s">
        <v>478</v>
      </c>
      <c r="K185" s="31" t="s">
        <v>422</v>
      </c>
      <c r="L185" s="47">
        <v>2002</v>
      </c>
      <c r="M185" s="32">
        <v>1</v>
      </c>
      <c r="N185" s="33" t="s">
        <v>623</v>
      </c>
      <c r="O185" s="34" t="s">
        <v>625</v>
      </c>
      <c r="P185" s="34" t="s">
        <v>678</v>
      </c>
      <c r="Q185" s="34" t="s">
        <v>679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hidden="1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hidden="1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6" t="s">
        <v>685</v>
      </c>
      <c r="H187" s="533" t="s">
        <v>391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hidden="1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6" t="s">
        <v>689</v>
      </c>
      <c r="H188" s="533" t="s">
        <v>686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hidden="1" thickTop="1" thickBot="1">
      <c r="A189" s="29">
        <v>187</v>
      </c>
      <c r="B189" s="28"/>
      <c r="C189" s="28">
        <v>1</v>
      </c>
      <c r="D189" s="19">
        <v>52</v>
      </c>
      <c r="E189" s="23"/>
      <c r="F189" s="23"/>
      <c r="G189" s="546" t="s">
        <v>690</v>
      </c>
      <c r="H189" s="538" t="s">
        <v>364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hidden="1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6" t="s">
        <v>691</v>
      </c>
      <c r="H190" s="533" t="s">
        <v>419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hidden="1" thickTop="1" thickBot="1">
      <c r="A191" s="29">
        <v>189</v>
      </c>
      <c r="B191" s="28"/>
      <c r="C191" s="28">
        <v>1</v>
      </c>
      <c r="D191" s="19">
        <v>57</v>
      </c>
      <c r="E191" s="30"/>
      <c r="F191" s="30"/>
      <c r="G191" s="546" t="s">
        <v>379</v>
      </c>
      <c r="H191" s="533" t="s">
        <v>604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hidden="1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6" t="s">
        <v>692</v>
      </c>
      <c r="H192" s="533" t="s">
        <v>687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hidden="1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7" t="s">
        <v>694</v>
      </c>
      <c r="H193" s="533" t="s">
        <v>394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hidden="1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7" t="s">
        <v>693</v>
      </c>
      <c r="H194" s="533" t="s">
        <v>403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hidden="1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8" t="s">
        <v>695</v>
      </c>
      <c r="H195" s="538" t="s">
        <v>688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hidden="1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hidden="1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3" t="s">
        <v>696</v>
      </c>
      <c r="H197" s="538" t="s">
        <v>435</v>
      </c>
      <c r="I197" s="538" t="s">
        <v>697</v>
      </c>
      <c r="J197" s="539" t="s">
        <v>412</v>
      </c>
      <c r="K197" s="539" t="s">
        <v>367</v>
      </c>
      <c r="L197" s="47">
        <v>2000</v>
      </c>
      <c r="M197" s="535" t="s">
        <v>368</v>
      </c>
      <c r="N197" s="541" t="s">
        <v>565</v>
      </c>
      <c r="O197" s="537" t="s">
        <v>698</v>
      </c>
      <c r="P197" s="537" t="s">
        <v>453</v>
      </c>
      <c r="Q197" s="537" t="s">
        <v>699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hidden="1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hidden="1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3" t="s">
        <v>700</v>
      </c>
      <c r="H199" s="543" t="s">
        <v>705</v>
      </c>
      <c r="I199" s="543" t="s">
        <v>524</v>
      </c>
      <c r="J199" s="24"/>
      <c r="K199" s="24"/>
      <c r="L199" s="543">
        <v>2000</v>
      </c>
      <c r="M199" s="32"/>
      <c r="N199" s="541" t="s">
        <v>543</v>
      </c>
      <c r="O199" s="537" t="s">
        <v>701</v>
      </c>
      <c r="P199" s="537" t="s">
        <v>453</v>
      </c>
      <c r="Q199" s="543" t="s">
        <v>706</v>
      </c>
      <c r="R199" s="543" t="s">
        <v>707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hidden="1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hidden="1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4" t="s">
        <v>708</v>
      </c>
      <c r="H201" s="538" t="s">
        <v>597</v>
      </c>
      <c r="I201" s="538" t="s">
        <v>709</v>
      </c>
      <c r="J201" s="24"/>
      <c r="K201" s="24"/>
      <c r="L201" s="47">
        <v>2000</v>
      </c>
      <c r="M201" s="535" t="s">
        <v>368</v>
      </c>
      <c r="N201" s="541" t="s">
        <v>565</v>
      </c>
      <c r="O201" s="542" t="s">
        <v>710</v>
      </c>
      <c r="P201" s="27"/>
      <c r="Q201" s="542" t="s">
        <v>711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hidden="1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3" t="s">
        <v>712</v>
      </c>
      <c r="H202" s="533" t="s">
        <v>538</v>
      </c>
      <c r="I202" s="533" t="s">
        <v>713</v>
      </c>
      <c r="J202" s="31"/>
      <c r="K202" s="31"/>
      <c r="L202" s="47">
        <v>2000</v>
      </c>
      <c r="M202" s="535" t="s">
        <v>368</v>
      </c>
      <c r="N202" s="541" t="s">
        <v>565</v>
      </c>
      <c r="O202" s="542" t="s">
        <v>710</v>
      </c>
      <c r="P202" s="34"/>
      <c r="Q202" s="537" t="s">
        <v>714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hidden="1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8" t="s">
        <v>715</v>
      </c>
      <c r="H203" s="538" t="s">
        <v>542</v>
      </c>
      <c r="I203" s="538" t="s">
        <v>716</v>
      </c>
      <c r="J203" s="24"/>
      <c r="K203" s="24"/>
      <c r="L203" s="47">
        <v>2000</v>
      </c>
      <c r="M203" s="540" t="s">
        <v>368</v>
      </c>
      <c r="N203" s="541" t="s">
        <v>565</v>
      </c>
      <c r="O203" s="542" t="s">
        <v>710</v>
      </c>
      <c r="P203" s="27"/>
      <c r="Q203" s="542" t="s">
        <v>717</v>
      </c>
      <c r="R203" s="542" t="s">
        <v>718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hidden="1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3" t="s">
        <v>719</v>
      </c>
      <c r="H204" s="533" t="s">
        <v>590</v>
      </c>
      <c r="I204" s="533" t="s">
        <v>591</v>
      </c>
      <c r="J204" s="31"/>
      <c r="K204" s="31"/>
      <c r="L204" s="47">
        <v>2000</v>
      </c>
      <c r="M204" s="535" t="s">
        <v>368</v>
      </c>
      <c r="N204" s="541" t="s">
        <v>565</v>
      </c>
      <c r="O204" s="542" t="s">
        <v>710</v>
      </c>
      <c r="P204" s="34"/>
      <c r="Q204" s="537" t="s">
        <v>711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hidden="1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3" t="s">
        <v>722</v>
      </c>
      <c r="H205" s="533" t="s">
        <v>526</v>
      </c>
      <c r="I205" s="533" t="s">
        <v>709</v>
      </c>
      <c r="J205" s="31"/>
      <c r="K205" s="31"/>
      <c r="L205" s="47">
        <v>2000</v>
      </c>
      <c r="M205" s="535" t="s">
        <v>368</v>
      </c>
      <c r="N205" s="541" t="s">
        <v>565</v>
      </c>
      <c r="O205" s="542" t="s">
        <v>710</v>
      </c>
      <c r="P205" s="34"/>
      <c r="Q205" s="537" t="s">
        <v>720</v>
      </c>
      <c r="R205" s="537" t="s">
        <v>721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hidden="1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3" t="s">
        <v>724</v>
      </c>
      <c r="H206" s="533" t="s">
        <v>442</v>
      </c>
      <c r="I206" s="533" t="s">
        <v>524</v>
      </c>
      <c r="J206" s="31"/>
      <c r="K206" s="31"/>
      <c r="L206" s="47">
        <v>2000</v>
      </c>
      <c r="M206" s="535" t="s">
        <v>368</v>
      </c>
      <c r="N206" s="541" t="s">
        <v>565</v>
      </c>
      <c r="O206" s="542" t="s">
        <v>710</v>
      </c>
      <c r="P206" s="34"/>
      <c r="Q206" s="537" t="s">
        <v>714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hidden="1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3" t="s">
        <v>725</v>
      </c>
      <c r="H207" s="533" t="s">
        <v>546</v>
      </c>
      <c r="I207" s="533" t="s">
        <v>577</v>
      </c>
      <c r="J207" s="31"/>
      <c r="K207" s="31"/>
      <c r="L207" s="47">
        <v>2000</v>
      </c>
      <c r="M207" s="535" t="s">
        <v>554</v>
      </c>
      <c r="N207" s="541" t="s">
        <v>565</v>
      </c>
      <c r="O207" s="542" t="s">
        <v>710</v>
      </c>
      <c r="P207" s="34"/>
      <c r="Q207" s="537" t="s">
        <v>723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hidden="1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3" t="s">
        <v>726</v>
      </c>
      <c r="H208" s="533" t="s">
        <v>457</v>
      </c>
      <c r="I208" s="533" t="s">
        <v>527</v>
      </c>
      <c r="J208" s="31"/>
      <c r="K208" s="31"/>
      <c r="L208" s="47">
        <v>2002</v>
      </c>
      <c r="M208" s="535" t="s">
        <v>368</v>
      </c>
      <c r="N208" s="541" t="s">
        <v>565</v>
      </c>
      <c r="O208" s="542" t="s">
        <v>414</v>
      </c>
      <c r="P208" s="34"/>
      <c r="Q208" s="537" t="s">
        <v>426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hidden="1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8" t="s">
        <v>727</v>
      </c>
      <c r="H209" s="538" t="s">
        <v>526</v>
      </c>
      <c r="I209" s="538" t="s">
        <v>728</v>
      </c>
      <c r="J209" s="24"/>
      <c r="K209" s="24"/>
      <c r="L209" s="46">
        <v>2001</v>
      </c>
      <c r="M209" s="540" t="s">
        <v>554</v>
      </c>
      <c r="N209" s="541" t="s">
        <v>565</v>
      </c>
      <c r="O209" s="542" t="s">
        <v>414</v>
      </c>
      <c r="P209" s="27"/>
      <c r="Q209" s="542" t="s">
        <v>426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hidden="1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3" t="s">
        <v>729</v>
      </c>
      <c r="H210" s="533" t="s">
        <v>730</v>
      </c>
      <c r="I210" s="533" t="s">
        <v>591</v>
      </c>
      <c r="J210" s="31"/>
      <c r="K210" s="31"/>
      <c r="L210" s="47">
        <v>2000</v>
      </c>
      <c r="M210" s="535" t="s">
        <v>368</v>
      </c>
      <c r="N210" s="541" t="s">
        <v>565</v>
      </c>
      <c r="O210" s="542" t="s">
        <v>566</v>
      </c>
      <c r="P210" s="34"/>
      <c r="Q210" s="537" t="s">
        <v>556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hidden="1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3" t="s">
        <v>668</v>
      </c>
      <c r="H211" s="533" t="s">
        <v>669</v>
      </c>
      <c r="I211" s="533" t="s">
        <v>731</v>
      </c>
      <c r="J211" s="31"/>
      <c r="K211" s="31"/>
      <c r="L211" s="47">
        <v>2002</v>
      </c>
      <c r="M211" s="535" t="s">
        <v>368</v>
      </c>
      <c r="N211" s="541" t="s">
        <v>565</v>
      </c>
      <c r="O211" s="542" t="s">
        <v>665</v>
      </c>
      <c r="P211" s="34"/>
      <c r="Q211" s="537" t="s">
        <v>666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hidden="1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3" t="s">
        <v>673</v>
      </c>
      <c r="H212" s="533" t="s">
        <v>674</v>
      </c>
      <c r="I212" s="533" t="s">
        <v>675</v>
      </c>
      <c r="J212" s="31"/>
      <c r="K212" s="31"/>
      <c r="L212" s="47">
        <v>2000</v>
      </c>
      <c r="M212" s="535" t="s">
        <v>368</v>
      </c>
      <c r="N212" s="541" t="s">
        <v>565</v>
      </c>
      <c r="O212" s="542" t="s">
        <v>665</v>
      </c>
      <c r="P212" s="34"/>
      <c r="Q212" s="537" t="s">
        <v>666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hidden="1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3" t="s">
        <v>732</v>
      </c>
      <c r="H213" s="533" t="s">
        <v>597</v>
      </c>
      <c r="I213" s="533" t="s">
        <v>733</v>
      </c>
      <c r="J213" s="31"/>
      <c r="K213" s="31"/>
      <c r="L213" s="47">
        <v>2001</v>
      </c>
      <c r="M213" s="535" t="s">
        <v>368</v>
      </c>
      <c r="N213" s="541" t="s">
        <v>565</v>
      </c>
      <c r="O213" s="542" t="s">
        <v>710</v>
      </c>
      <c r="P213" s="34"/>
      <c r="Q213" s="537" t="s">
        <v>720</v>
      </c>
      <c r="R213" s="537" t="s">
        <v>721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hidden="1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3" t="s">
        <v>696</v>
      </c>
      <c r="H214" s="533" t="s">
        <v>435</v>
      </c>
      <c r="I214" s="533" t="s">
        <v>697</v>
      </c>
      <c r="J214" s="31"/>
      <c r="K214" s="31"/>
      <c r="L214" s="47">
        <v>2000</v>
      </c>
      <c r="M214" s="535" t="s">
        <v>368</v>
      </c>
      <c r="N214" s="536" t="s">
        <v>565</v>
      </c>
      <c r="O214" s="537" t="s">
        <v>734</v>
      </c>
      <c r="P214" s="34"/>
      <c r="Q214" s="537" t="s">
        <v>699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hidden="1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8" t="s">
        <v>735</v>
      </c>
      <c r="H215" s="538" t="s">
        <v>387</v>
      </c>
      <c r="I215" s="538" t="s">
        <v>395</v>
      </c>
      <c r="J215" s="24"/>
      <c r="K215" s="24"/>
      <c r="L215" s="46">
        <v>2001</v>
      </c>
      <c r="M215" s="540" t="s">
        <v>554</v>
      </c>
      <c r="N215" s="541" t="s">
        <v>565</v>
      </c>
      <c r="O215" s="542" t="s">
        <v>710</v>
      </c>
      <c r="P215" s="27"/>
      <c r="Q215" s="542" t="s">
        <v>711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hidden="1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3" t="s">
        <v>736</v>
      </c>
      <c r="H216" s="533" t="s">
        <v>653</v>
      </c>
      <c r="I216" s="533" t="s">
        <v>644</v>
      </c>
      <c r="J216" s="31"/>
      <c r="K216" s="31"/>
      <c r="L216" s="47">
        <v>2002</v>
      </c>
      <c r="M216" s="535" t="s">
        <v>368</v>
      </c>
      <c r="N216" s="536" t="s">
        <v>565</v>
      </c>
      <c r="O216" s="537" t="s">
        <v>710</v>
      </c>
      <c r="P216" s="34"/>
      <c r="Q216" s="537" t="s">
        <v>723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hidden="1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3" t="s">
        <v>563</v>
      </c>
      <c r="H217" s="538" t="s">
        <v>564</v>
      </c>
      <c r="I217" s="538" t="s">
        <v>524</v>
      </c>
      <c r="J217" s="24"/>
      <c r="K217" s="24"/>
      <c r="L217" s="47">
        <v>2001</v>
      </c>
      <c r="M217" s="535" t="s">
        <v>368</v>
      </c>
      <c r="N217" s="541" t="s">
        <v>565</v>
      </c>
      <c r="O217" s="537" t="s">
        <v>737</v>
      </c>
      <c r="P217" s="34"/>
      <c r="Q217" s="537" t="s">
        <v>556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hidden="1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3" t="s">
        <v>738</v>
      </c>
      <c r="H218" s="533" t="s">
        <v>617</v>
      </c>
      <c r="I218" s="533" t="s">
        <v>464</v>
      </c>
      <c r="J218" s="31"/>
      <c r="K218" s="31"/>
      <c r="L218" s="47">
        <v>2002</v>
      </c>
      <c r="M218" s="535" t="s">
        <v>368</v>
      </c>
      <c r="N218" s="541" t="s">
        <v>565</v>
      </c>
      <c r="O218" s="537" t="s">
        <v>710</v>
      </c>
      <c r="P218" s="34"/>
      <c r="Q218" s="537" t="s">
        <v>711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hidden="1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3" t="s">
        <v>740</v>
      </c>
      <c r="H219" s="538" t="s">
        <v>387</v>
      </c>
      <c r="I219" s="538" t="s">
        <v>739</v>
      </c>
      <c r="J219" s="24"/>
      <c r="K219" s="24"/>
      <c r="L219" s="47">
        <v>2000</v>
      </c>
      <c r="M219" s="535" t="s">
        <v>368</v>
      </c>
      <c r="N219" s="541" t="s">
        <v>565</v>
      </c>
      <c r="O219" s="537" t="s">
        <v>710</v>
      </c>
      <c r="P219" s="34"/>
      <c r="Q219" s="537" t="s">
        <v>723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hidden="1" thickTop="1" thickBot="1">
      <c r="A220" s="35">
        <v>218</v>
      </c>
      <c r="B220" s="28"/>
      <c r="C220" s="28"/>
      <c r="D220" s="19"/>
      <c r="E220" s="30"/>
      <c r="F220" s="30"/>
      <c r="G220" s="533" t="s">
        <v>663</v>
      </c>
      <c r="H220" s="533" t="s">
        <v>664</v>
      </c>
      <c r="I220" s="533" t="s">
        <v>388</v>
      </c>
      <c r="J220" s="31"/>
      <c r="K220" s="31"/>
      <c r="L220" s="47">
        <v>2001</v>
      </c>
      <c r="M220" s="535" t="s">
        <v>554</v>
      </c>
      <c r="N220" s="541" t="s">
        <v>565</v>
      </c>
      <c r="O220" s="537" t="s">
        <v>665</v>
      </c>
      <c r="P220" s="34"/>
      <c r="Q220" s="537" t="s">
        <v>666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hidden="1" thickTop="1" thickBot="1">
      <c r="A221" s="35">
        <v>219</v>
      </c>
      <c r="B221" s="28"/>
      <c r="C221" s="28"/>
      <c r="D221" s="19"/>
      <c r="E221" s="23"/>
      <c r="F221" s="23"/>
      <c r="G221" s="538"/>
      <c r="H221" s="538"/>
      <c r="I221" s="538"/>
      <c r="J221" s="24"/>
      <c r="K221" s="24"/>
      <c r="L221" s="47"/>
      <c r="M221" s="535"/>
      <c r="N221" s="541"/>
      <c r="O221" s="542"/>
      <c r="P221" s="27"/>
      <c r="Q221" s="542"/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hidden="1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3" t="s">
        <v>741</v>
      </c>
      <c r="H222" s="533" t="s">
        <v>435</v>
      </c>
      <c r="I222" s="533" t="s">
        <v>524</v>
      </c>
      <c r="J222" s="31"/>
      <c r="K222" s="31"/>
      <c r="L222" s="47">
        <v>2000</v>
      </c>
      <c r="M222" s="535" t="s">
        <v>554</v>
      </c>
      <c r="N222" s="541" t="s">
        <v>565</v>
      </c>
      <c r="O222" s="537" t="s">
        <v>566</v>
      </c>
      <c r="P222" s="34"/>
      <c r="Q222" s="537" t="s">
        <v>666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hidden="1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hidden="1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3" t="s">
        <v>742</v>
      </c>
      <c r="H224" s="533" t="s">
        <v>571</v>
      </c>
      <c r="I224" s="533" t="s">
        <v>743</v>
      </c>
      <c r="J224" s="534" t="s">
        <v>478</v>
      </c>
      <c r="K224" s="534" t="s">
        <v>389</v>
      </c>
      <c r="L224" s="47">
        <v>2001</v>
      </c>
      <c r="M224" s="535" t="s">
        <v>744</v>
      </c>
      <c r="N224" s="536" t="s">
        <v>543</v>
      </c>
      <c r="O224" s="537" t="s">
        <v>701</v>
      </c>
      <c r="P224" s="537" t="s">
        <v>453</v>
      </c>
      <c r="Q224" s="537" t="s">
        <v>703</v>
      </c>
      <c r="R224" s="537" t="s">
        <v>702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hidden="1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3" t="s">
        <v>745</v>
      </c>
      <c r="H225" s="533" t="s">
        <v>459</v>
      </c>
      <c r="I225" s="533" t="s">
        <v>591</v>
      </c>
      <c r="J225" s="534" t="s">
        <v>422</v>
      </c>
      <c r="K225" s="534" t="s">
        <v>367</v>
      </c>
      <c r="L225" s="47">
        <v>2003</v>
      </c>
      <c r="M225" s="535" t="s">
        <v>486</v>
      </c>
      <c r="N225" s="536" t="s">
        <v>543</v>
      </c>
      <c r="O225" s="537" t="s">
        <v>701</v>
      </c>
      <c r="P225" s="537" t="s">
        <v>453</v>
      </c>
      <c r="Q225" s="537" t="s">
        <v>703</v>
      </c>
      <c r="R225" s="537" t="s">
        <v>702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hidden="1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3" t="s">
        <v>700</v>
      </c>
      <c r="H226" s="533" t="s">
        <v>677</v>
      </c>
      <c r="I226" s="533" t="s">
        <v>524</v>
      </c>
      <c r="J226" s="534" t="s">
        <v>519</v>
      </c>
      <c r="K226" s="534" t="s">
        <v>478</v>
      </c>
      <c r="L226" s="47">
        <v>2000</v>
      </c>
      <c r="M226" s="535" t="s">
        <v>486</v>
      </c>
      <c r="N226" s="536" t="s">
        <v>543</v>
      </c>
      <c r="O226" s="537" t="s">
        <v>701</v>
      </c>
      <c r="P226" s="537" t="s">
        <v>453</v>
      </c>
      <c r="Q226" s="537" t="s">
        <v>703</v>
      </c>
      <c r="R226" s="537" t="s">
        <v>702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hidden="1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hidden="1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3" t="s">
        <v>746</v>
      </c>
      <c r="H228" s="533" t="s">
        <v>747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hidden="1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8" t="s">
        <v>748</v>
      </c>
      <c r="H229" s="538" t="s">
        <v>749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hidden="1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3" t="s">
        <v>750</v>
      </c>
      <c r="H230" s="533" t="s">
        <v>558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hidden="1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3" t="s">
        <v>751</v>
      </c>
      <c r="H231" s="533" t="s">
        <v>451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hidden="1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3" t="s">
        <v>450</v>
      </c>
      <c r="H232" s="533" t="s">
        <v>451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hidden="1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3" t="s">
        <v>752</v>
      </c>
      <c r="H233" s="533" t="s">
        <v>534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hidden="1" thickTop="1" thickBot="1">
      <c r="A234" s="35">
        <v>232</v>
      </c>
      <c r="B234" s="28"/>
      <c r="C234" s="28"/>
      <c r="D234" s="19"/>
      <c r="E234" s="30"/>
      <c r="F234" s="30"/>
      <c r="G234" s="533" t="s">
        <v>753</v>
      </c>
      <c r="H234" s="533" t="s">
        <v>394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hidden="1" thickTop="1" thickBot="1">
      <c r="A235" s="35">
        <v>233</v>
      </c>
      <c r="B235" s="28"/>
      <c r="C235" s="28"/>
      <c r="D235" s="19"/>
      <c r="E235" s="23"/>
      <c r="F235" s="23"/>
      <c r="G235" s="538"/>
      <c r="H235" s="538"/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hidden="1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3" t="s">
        <v>773</v>
      </c>
      <c r="H236" s="533" t="s">
        <v>774</v>
      </c>
      <c r="I236" s="66"/>
      <c r="J236" s="31"/>
      <c r="K236" s="31"/>
      <c r="L236" s="47">
        <v>2000</v>
      </c>
      <c r="M236" s="32"/>
      <c r="N236" s="33" t="s">
        <v>775</v>
      </c>
      <c r="O236" s="34" t="s">
        <v>776</v>
      </c>
      <c r="P236" s="34" t="s">
        <v>376</v>
      </c>
      <c r="Q236" s="34" t="s">
        <v>777</v>
      </c>
      <c r="R236" s="34" t="s">
        <v>778</v>
      </c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hidden="1" thickTop="1" thickBot="1">
      <c r="A237" s="35">
        <v>235</v>
      </c>
      <c r="B237" s="28"/>
      <c r="D237" s="19">
        <v>66</v>
      </c>
      <c r="E237" s="23"/>
      <c r="F237" s="23"/>
      <c r="G237" s="533" t="s">
        <v>772</v>
      </c>
      <c r="H237" s="538" t="s">
        <v>451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hidden="1" thickTop="1" thickBot="1">
      <c r="A238" s="35">
        <v>236</v>
      </c>
      <c r="B238" s="28"/>
      <c r="D238" s="19">
        <v>60</v>
      </c>
      <c r="E238" s="30"/>
      <c r="F238" s="30"/>
      <c r="G238" s="533" t="s">
        <v>755</v>
      </c>
      <c r="H238" s="533" t="s">
        <v>442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hidden="1" thickTop="1" thickBot="1">
      <c r="A239" s="35">
        <v>237</v>
      </c>
      <c r="B239" s="28"/>
      <c r="D239" s="19">
        <v>60</v>
      </c>
      <c r="E239" s="23"/>
      <c r="F239" s="23"/>
      <c r="G239" s="533" t="s">
        <v>756</v>
      </c>
      <c r="H239" s="538" t="s">
        <v>451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hidden="1" thickTop="1" thickBot="1">
      <c r="A240" s="35">
        <v>238</v>
      </c>
      <c r="B240" s="28"/>
      <c r="D240" s="19">
        <v>60</v>
      </c>
      <c r="E240" s="30"/>
      <c r="F240" s="30"/>
      <c r="G240" s="533" t="s">
        <v>757</v>
      </c>
      <c r="H240" s="533" t="s">
        <v>430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hidden="1" thickTop="1" thickBot="1">
      <c r="A241" s="35">
        <v>239</v>
      </c>
      <c r="B241" s="28"/>
      <c r="D241" s="19">
        <v>66</v>
      </c>
      <c r="E241" s="23"/>
      <c r="F241" s="23"/>
      <c r="G241" s="538" t="s">
        <v>758</v>
      </c>
      <c r="H241" s="538" t="s">
        <v>759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hidden="1" thickTop="1" thickBot="1">
      <c r="A242" s="35">
        <v>240</v>
      </c>
      <c r="B242" s="28"/>
      <c r="D242" s="19">
        <v>66</v>
      </c>
      <c r="E242" s="30"/>
      <c r="F242" s="30"/>
      <c r="G242" s="533" t="s">
        <v>760</v>
      </c>
      <c r="H242" s="533" t="s">
        <v>459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hidden="1" thickTop="1" thickBot="1">
      <c r="A243" s="22">
        <v>241</v>
      </c>
      <c r="B243" s="28"/>
      <c r="D243" s="19">
        <v>73</v>
      </c>
      <c r="E243" s="23"/>
      <c r="F243" s="23"/>
      <c r="G243" s="538" t="s">
        <v>761</v>
      </c>
      <c r="H243" s="538" t="s">
        <v>451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hidden="1" thickTop="1" thickBot="1">
      <c r="A244" s="29">
        <v>242</v>
      </c>
      <c r="B244" s="28"/>
      <c r="D244" s="19">
        <v>73</v>
      </c>
      <c r="E244" s="30"/>
      <c r="F244" s="30"/>
      <c r="G244" s="533" t="s">
        <v>762</v>
      </c>
      <c r="H244" s="533" t="s">
        <v>763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hidden="1" thickTop="1" thickBot="1">
      <c r="A245" s="29">
        <v>243</v>
      </c>
      <c r="B245" s="28"/>
      <c r="D245" s="19">
        <v>73</v>
      </c>
      <c r="E245" s="30"/>
      <c r="F245" s="30"/>
      <c r="G245" s="533" t="s">
        <v>764</v>
      </c>
      <c r="H245" s="533" t="s">
        <v>558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hidden="1" thickTop="1" thickBot="1">
      <c r="A246" s="29">
        <v>244</v>
      </c>
      <c r="B246" s="28"/>
      <c r="D246" s="19">
        <v>73</v>
      </c>
      <c r="E246" s="30"/>
      <c r="F246" s="30"/>
      <c r="G246" s="533" t="s">
        <v>765</v>
      </c>
      <c r="H246" s="533" t="s">
        <v>457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hidden="1" thickTop="1" thickBot="1">
      <c r="A247" s="29">
        <v>245</v>
      </c>
      <c r="B247" s="28"/>
      <c r="D247" s="19">
        <v>81</v>
      </c>
      <c r="E247" s="30"/>
      <c r="F247" s="30"/>
      <c r="G247" s="533" t="s">
        <v>766</v>
      </c>
      <c r="H247" s="533" t="s">
        <v>435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hidden="1" thickTop="1" thickBot="1">
      <c r="A248" s="29">
        <v>246</v>
      </c>
      <c r="B248" s="28"/>
      <c r="D248" s="19">
        <v>90</v>
      </c>
      <c r="E248" s="30"/>
      <c r="F248" s="30"/>
      <c r="G248" s="533" t="s">
        <v>767</v>
      </c>
      <c r="H248" s="533" t="s">
        <v>768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hidden="1" thickTop="1" thickBot="1">
      <c r="A249" s="29">
        <v>247</v>
      </c>
      <c r="B249" s="28"/>
      <c r="D249" s="19">
        <v>90</v>
      </c>
      <c r="E249" s="23"/>
      <c r="F249" s="23"/>
      <c r="G249" s="538" t="s">
        <v>769</v>
      </c>
      <c r="H249" s="538" t="s">
        <v>534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hidden="1" thickTop="1" thickBot="1">
      <c r="A250" s="29">
        <v>248</v>
      </c>
      <c r="B250" s="28"/>
      <c r="D250" s="19">
        <v>81</v>
      </c>
      <c r="E250" s="30"/>
      <c r="F250" s="30"/>
      <c r="G250" s="533" t="s">
        <v>770</v>
      </c>
      <c r="H250" s="533" t="s">
        <v>749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hidden="1" thickTop="1" thickBot="1">
      <c r="A251" s="29">
        <v>249</v>
      </c>
      <c r="B251" s="28"/>
      <c r="D251" s="19">
        <v>81</v>
      </c>
      <c r="E251" s="30"/>
      <c r="F251" s="30"/>
      <c r="G251" s="533" t="s">
        <v>771</v>
      </c>
      <c r="H251" s="533" t="s">
        <v>558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hidden="1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hidden="1" thickTop="1" thickBot="1">
      <c r="A253" s="35">
        <v>251</v>
      </c>
      <c r="B253" s="28"/>
      <c r="C253" s="545">
        <v>1</v>
      </c>
      <c r="D253" s="19">
        <v>48</v>
      </c>
      <c r="E253" s="30"/>
      <c r="F253" s="30"/>
      <c r="G253" s="533" t="s">
        <v>839</v>
      </c>
      <c r="H253" s="533" t="s">
        <v>506</v>
      </c>
      <c r="I253" s="66"/>
      <c r="J253" s="31"/>
      <c r="K253" s="31"/>
      <c r="L253" s="47">
        <v>2003</v>
      </c>
      <c r="M253" s="32" t="s">
        <v>368</v>
      </c>
      <c r="N253" s="536" t="s">
        <v>838</v>
      </c>
      <c r="O253" s="537"/>
      <c r="P253" s="537"/>
      <c r="Q253" s="537" t="s">
        <v>836</v>
      </c>
      <c r="R253" s="537" t="s">
        <v>561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hidden="1" thickTop="1" thickBot="1">
      <c r="A254" s="35">
        <v>252</v>
      </c>
      <c r="B254" s="28"/>
      <c r="C254" s="545">
        <v>1</v>
      </c>
      <c r="D254" s="19">
        <v>78</v>
      </c>
      <c r="E254" s="30"/>
      <c r="F254" s="30"/>
      <c r="G254" s="533" t="s">
        <v>782</v>
      </c>
      <c r="H254" s="533" t="s">
        <v>496</v>
      </c>
      <c r="I254" s="66"/>
      <c r="J254" s="31"/>
      <c r="K254" s="31"/>
      <c r="L254" s="47">
        <v>2000</v>
      </c>
      <c r="M254" s="32"/>
      <c r="N254" s="536" t="s">
        <v>775</v>
      </c>
      <c r="O254" s="537" t="s">
        <v>783</v>
      </c>
      <c r="P254" s="537" t="s">
        <v>784</v>
      </c>
      <c r="Q254" s="537" t="s">
        <v>779</v>
      </c>
      <c r="R254" s="537" t="s">
        <v>780</v>
      </c>
      <c r="S254" s="537" t="s">
        <v>781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hidden="1" thickTop="1" thickBot="1">
      <c r="A255" s="35">
        <v>253</v>
      </c>
      <c r="B255" s="28"/>
      <c r="D255" s="19">
        <v>60</v>
      </c>
      <c r="E255" s="23"/>
      <c r="F255" s="23"/>
      <c r="G255" s="538" t="s">
        <v>785</v>
      </c>
      <c r="H255" s="538" t="s">
        <v>786</v>
      </c>
      <c r="I255" s="65"/>
      <c r="J255" s="24"/>
      <c r="K255" s="24"/>
      <c r="L255" s="46">
        <v>2002</v>
      </c>
      <c r="M255" s="540" t="s">
        <v>486</v>
      </c>
      <c r="N255" s="536" t="s">
        <v>775</v>
      </c>
      <c r="O255" s="542" t="s">
        <v>787</v>
      </c>
      <c r="P255" s="542" t="s">
        <v>371</v>
      </c>
      <c r="Q255" s="542" t="s">
        <v>777</v>
      </c>
      <c r="R255" s="542" t="s">
        <v>788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hidden="1" thickTop="1" thickBot="1">
      <c r="A256" s="35">
        <v>254</v>
      </c>
      <c r="B256" s="28"/>
      <c r="D256" s="19">
        <v>73</v>
      </c>
      <c r="E256" s="30"/>
      <c r="F256" s="30"/>
      <c r="G256" s="533" t="s">
        <v>789</v>
      </c>
      <c r="H256" s="533" t="s">
        <v>449</v>
      </c>
      <c r="I256" s="66"/>
      <c r="J256" s="31"/>
      <c r="K256" s="31"/>
      <c r="L256" s="47">
        <v>2000</v>
      </c>
      <c r="M256" s="535" t="s">
        <v>486</v>
      </c>
      <c r="N256" s="536" t="s">
        <v>775</v>
      </c>
      <c r="O256" s="537" t="s">
        <v>790</v>
      </c>
      <c r="P256" s="537" t="s">
        <v>453</v>
      </c>
      <c r="Q256" s="537" t="s">
        <v>777</v>
      </c>
      <c r="R256" s="537" t="s">
        <v>791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hidden="1" thickTop="1" thickBot="1">
      <c r="A257" s="35">
        <v>255</v>
      </c>
      <c r="B257" s="28"/>
      <c r="D257" s="19">
        <v>66</v>
      </c>
      <c r="E257" s="23"/>
      <c r="F257" s="23"/>
      <c r="G257" s="533" t="s">
        <v>792</v>
      </c>
      <c r="H257" s="538" t="s">
        <v>558</v>
      </c>
      <c r="I257" s="65"/>
      <c r="J257" s="24"/>
      <c r="K257" s="24"/>
      <c r="L257" s="47">
        <v>2000</v>
      </c>
      <c r="M257" s="535" t="s">
        <v>486</v>
      </c>
      <c r="N257" s="536" t="s">
        <v>775</v>
      </c>
      <c r="O257" s="537" t="s">
        <v>376</v>
      </c>
      <c r="P257" s="34"/>
      <c r="Q257" s="537" t="s">
        <v>777</v>
      </c>
      <c r="R257" s="537" t="s">
        <v>791</v>
      </c>
      <c r="S257" s="537" t="s">
        <v>793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hidden="1" thickTop="1" thickBot="1">
      <c r="A258" s="35">
        <v>256</v>
      </c>
      <c r="B258" s="28"/>
      <c r="D258" s="19">
        <v>90</v>
      </c>
      <c r="E258" s="30"/>
      <c r="F258" s="30"/>
      <c r="G258" s="533" t="s">
        <v>794</v>
      </c>
      <c r="H258" s="533" t="s">
        <v>795</v>
      </c>
      <c r="I258" s="66"/>
      <c r="J258" s="31"/>
      <c r="K258" s="31"/>
      <c r="L258" s="47">
        <v>2001</v>
      </c>
      <c r="M258" s="535" t="s">
        <v>486</v>
      </c>
      <c r="N258" s="536" t="s">
        <v>775</v>
      </c>
      <c r="O258" s="537" t="s">
        <v>790</v>
      </c>
      <c r="P258" s="537" t="s">
        <v>453</v>
      </c>
      <c r="Q258" s="537" t="s">
        <v>777</v>
      </c>
      <c r="R258" s="537" t="s">
        <v>796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hidden="1" thickTop="1" thickBot="1">
      <c r="A259" s="35">
        <v>257</v>
      </c>
      <c r="B259" s="28"/>
      <c r="D259" s="19">
        <v>73</v>
      </c>
      <c r="E259" s="23"/>
      <c r="F259" s="23"/>
      <c r="G259" s="533" t="s">
        <v>797</v>
      </c>
      <c r="H259" s="538" t="s">
        <v>526</v>
      </c>
      <c r="I259" s="65"/>
      <c r="J259" s="24"/>
      <c r="K259" s="24"/>
      <c r="L259" s="47">
        <v>2001</v>
      </c>
      <c r="M259" s="535" t="s">
        <v>539</v>
      </c>
      <c r="N259" s="536" t="s">
        <v>775</v>
      </c>
      <c r="O259" s="537" t="s">
        <v>376</v>
      </c>
      <c r="P259" s="34"/>
      <c r="Q259" s="537" t="s">
        <v>798</v>
      </c>
      <c r="R259" s="537" t="s">
        <v>793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hidden="1" thickTop="1" thickBot="1">
      <c r="A260" s="35">
        <v>258</v>
      </c>
      <c r="B260" s="28"/>
      <c r="D260" s="19">
        <v>66</v>
      </c>
      <c r="E260" s="30"/>
      <c r="F260" s="30"/>
      <c r="G260" s="533" t="s">
        <v>799</v>
      </c>
      <c r="H260" s="533" t="s">
        <v>457</v>
      </c>
      <c r="I260" s="66"/>
      <c r="J260" s="31"/>
      <c r="K260" s="31"/>
      <c r="L260" s="47">
        <v>2001</v>
      </c>
      <c r="M260" s="535" t="s">
        <v>494</v>
      </c>
      <c r="N260" s="536" t="s">
        <v>775</v>
      </c>
      <c r="O260" s="537" t="s">
        <v>790</v>
      </c>
      <c r="P260" s="537" t="s">
        <v>453</v>
      </c>
      <c r="Q260" s="537" t="s">
        <v>788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hidden="1" thickTop="1" thickBot="1">
      <c r="A261" s="35">
        <v>259</v>
      </c>
      <c r="B261" s="28"/>
      <c r="D261" s="19">
        <v>66</v>
      </c>
      <c r="E261" s="23"/>
      <c r="F261" s="23"/>
      <c r="G261" s="538" t="s">
        <v>800</v>
      </c>
      <c r="H261" s="538" t="s">
        <v>449</v>
      </c>
      <c r="I261" s="65"/>
      <c r="J261" s="24"/>
      <c r="K261" s="24"/>
      <c r="L261" s="47">
        <v>2000</v>
      </c>
      <c r="M261" s="535" t="s">
        <v>486</v>
      </c>
      <c r="N261" s="536" t="s">
        <v>801</v>
      </c>
      <c r="O261" s="542" t="s">
        <v>414</v>
      </c>
      <c r="P261" s="542" t="s">
        <v>371</v>
      </c>
      <c r="Q261" s="542" t="s">
        <v>798</v>
      </c>
      <c r="R261" s="542" t="s">
        <v>561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hidden="1" thickTop="1" thickBot="1">
      <c r="A262" s="35">
        <v>260</v>
      </c>
      <c r="B262" s="28"/>
      <c r="D262" s="19">
        <v>73</v>
      </c>
      <c r="E262" s="30"/>
      <c r="F262" s="30"/>
      <c r="G262" s="533" t="s">
        <v>802</v>
      </c>
      <c r="H262" s="533" t="s">
        <v>538</v>
      </c>
      <c r="I262" s="66"/>
      <c r="J262" s="31"/>
      <c r="K262" s="31"/>
      <c r="L262" s="47">
        <v>2000</v>
      </c>
      <c r="M262" s="535" t="s">
        <v>486</v>
      </c>
      <c r="N262" s="536" t="s">
        <v>801</v>
      </c>
      <c r="O262" s="537" t="s">
        <v>803</v>
      </c>
      <c r="P262" s="537" t="s">
        <v>371</v>
      </c>
      <c r="Q262" s="537" t="s">
        <v>798</v>
      </c>
      <c r="R262" s="537" t="s">
        <v>561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hidden="1" thickTop="1" thickBot="1">
      <c r="A263" s="22">
        <v>261</v>
      </c>
      <c r="B263" s="28"/>
      <c r="D263" s="19">
        <v>100</v>
      </c>
      <c r="E263" s="23"/>
      <c r="F263" s="23"/>
      <c r="G263" s="538" t="s">
        <v>804</v>
      </c>
      <c r="H263" s="538" t="s">
        <v>449</v>
      </c>
      <c r="I263" s="65"/>
      <c r="J263" s="24"/>
      <c r="K263" s="24"/>
      <c r="L263" s="46">
        <v>2002</v>
      </c>
      <c r="M263" s="540" t="s">
        <v>494</v>
      </c>
      <c r="N263" s="536" t="s">
        <v>775</v>
      </c>
      <c r="O263" s="542" t="s">
        <v>790</v>
      </c>
      <c r="P263" s="537" t="s">
        <v>453</v>
      </c>
      <c r="Q263" s="542" t="s">
        <v>788</v>
      </c>
      <c r="R263" s="542" t="s">
        <v>805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hidden="1" thickTop="1" thickBot="1">
      <c r="A264" s="29">
        <v>262</v>
      </c>
      <c r="B264" s="28"/>
      <c r="D264" s="19">
        <v>90</v>
      </c>
      <c r="E264" s="30"/>
      <c r="F264" s="30"/>
      <c r="G264" s="533" t="s">
        <v>806</v>
      </c>
      <c r="H264" s="533" t="s">
        <v>807</v>
      </c>
      <c r="I264" s="66"/>
      <c r="J264" s="31"/>
      <c r="K264" s="31"/>
      <c r="L264" s="47">
        <v>2000</v>
      </c>
      <c r="M264" s="535" t="s">
        <v>645</v>
      </c>
      <c r="N264" s="536" t="s">
        <v>775</v>
      </c>
      <c r="O264" s="542" t="s">
        <v>790</v>
      </c>
      <c r="P264" s="537" t="s">
        <v>453</v>
      </c>
      <c r="Q264" s="537" t="s">
        <v>788</v>
      </c>
      <c r="R264" s="537" t="s">
        <v>805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hidden="1" thickTop="1" thickBot="1">
      <c r="A265" s="29">
        <v>263</v>
      </c>
      <c r="B265" s="28"/>
      <c r="D265" s="19">
        <v>73</v>
      </c>
      <c r="E265" s="30"/>
      <c r="F265" s="30"/>
      <c r="G265" s="533" t="s">
        <v>809</v>
      </c>
      <c r="H265" s="533" t="s">
        <v>749</v>
      </c>
      <c r="I265" s="533" t="s">
        <v>517</v>
      </c>
      <c r="J265" s="534" t="s">
        <v>473</v>
      </c>
      <c r="K265" s="534" t="s">
        <v>478</v>
      </c>
      <c r="L265" s="47">
        <v>2000</v>
      </c>
      <c r="M265" s="535" t="s">
        <v>640</v>
      </c>
      <c r="N265" s="536" t="s">
        <v>565</v>
      </c>
      <c r="O265" s="537" t="s">
        <v>808</v>
      </c>
      <c r="P265" s="537" t="s">
        <v>376</v>
      </c>
      <c r="Q265" s="537" t="s">
        <v>810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hidden="1" thickTop="1" thickBot="1">
      <c r="A266" s="29">
        <v>264</v>
      </c>
      <c r="B266" s="28"/>
      <c r="D266" s="19">
        <v>81</v>
      </c>
      <c r="E266" s="30"/>
      <c r="F266" s="30"/>
      <c r="G266" s="533" t="s">
        <v>811</v>
      </c>
      <c r="H266" s="533" t="s">
        <v>435</v>
      </c>
      <c r="I266" s="533" t="s">
        <v>524</v>
      </c>
      <c r="J266" s="534" t="s">
        <v>417</v>
      </c>
      <c r="K266" s="534" t="s">
        <v>519</v>
      </c>
      <c r="L266" s="47">
        <v>2000</v>
      </c>
      <c r="M266" s="535" t="s">
        <v>539</v>
      </c>
      <c r="N266" s="536" t="s">
        <v>565</v>
      </c>
      <c r="O266" s="537" t="s">
        <v>808</v>
      </c>
      <c r="P266" s="537" t="s">
        <v>376</v>
      </c>
      <c r="Q266" s="537" t="s">
        <v>810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hidden="1" thickTop="1" thickBot="1">
      <c r="A267" s="29">
        <v>265</v>
      </c>
      <c r="B267" s="28"/>
      <c r="C267" s="545">
        <v>1</v>
      </c>
      <c r="D267" s="19">
        <v>63</v>
      </c>
      <c r="E267" s="30"/>
      <c r="F267" s="30"/>
      <c r="G267" s="533" t="s">
        <v>812</v>
      </c>
      <c r="H267" s="533" t="s">
        <v>410</v>
      </c>
      <c r="I267" s="533" t="s">
        <v>464</v>
      </c>
      <c r="J267" s="534" t="s">
        <v>813</v>
      </c>
      <c r="K267" s="534" t="s">
        <v>405</v>
      </c>
      <c r="L267" s="47">
        <v>2000</v>
      </c>
      <c r="M267" s="535" t="s">
        <v>554</v>
      </c>
      <c r="N267" s="536" t="s">
        <v>565</v>
      </c>
      <c r="O267" s="537" t="s">
        <v>808</v>
      </c>
      <c r="P267" s="537" t="s">
        <v>376</v>
      </c>
      <c r="Q267" s="537" t="s">
        <v>810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hidden="1" thickTop="1" thickBot="1">
      <c r="A268" s="29">
        <v>266</v>
      </c>
      <c r="B268" s="28"/>
      <c r="C268" s="545">
        <v>1</v>
      </c>
      <c r="D268" s="19">
        <v>63</v>
      </c>
      <c r="E268" s="30"/>
      <c r="F268" s="30"/>
      <c r="G268" s="533" t="s">
        <v>814</v>
      </c>
      <c r="H268" s="533" t="s">
        <v>496</v>
      </c>
      <c r="I268" s="533" t="s">
        <v>815</v>
      </c>
      <c r="J268" s="534" t="s">
        <v>661</v>
      </c>
      <c r="K268" s="534" t="s">
        <v>421</v>
      </c>
      <c r="L268" s="47">
        <v>2002</v>
      </c>
      <c r="M268" s="535" t="s">
        <v>368</v>
      </c>
      <c r="N268" s="536" t="s">
        <v>565</v>
      </c>
      <c r="O268" s="537" t="s">
        <v>808</v>
      </c>
      <c r="P268" s="537" t="s">
        <v>376</v>
      </c>
      <c r="Q268" s="537" t="s">
        <v>810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hidden="1" thickTop="1" thickBot="1">
      <c r="A269" s="29">
        <v>267</v>
      </c>
      <c r="B269" s="28"/>
      <c r="C269" s="545">
        <v>1</v>
      </c>
      <c r="D269" s="19">
        <v>63</v>
      </c>
      <c r="E269" s="23"/>
      <c r="F269" s="23"/>
      <c r="G269" s="538" t="s">
        <v>816</v>
      </c>
      <c r="H269" s="538" t="s">
        <v>385</v>
      </c>
      <c r="I269" s="538" t="s">
        <v>395</v>
      </c>
      <c r="J269" s="539" t="s">
        <v>396</v>
      </c>
      <c r="K269" s="539" t="s">
        <v>422</v>
      </c>
      <c r="L269" s="46">
        <v>2000</v>
      </c>
      <c r="M269" s="540" t="s">
        <v>744</v>
      </c>
      <c r="N269" s="536" t="s">
        <v>565</v>
      </c>
      <c r="O269" s="537" t="s">
        <v>808</v>
      </c>
      <c r="P269" s="537" t="s">
        <v>376</v>
      </c>
      <c r="Q269" s="537" t="s">
        <v>810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hidden="1" thickTop="1" thickBot="1">
      <c r="A270" s="29">
        <v>268</v>
      </c>
      <c r="B270" s="28"/>
      <c r="D270" s="19">
        <v>60</v>
      </c>
      <c r="E270" s="30"/>
      <c r="F270" s="30"/>
      <c r="G270" s="533" t="s">
        <v>817</v>
      </c>
      <c r="H270" s="533" t="s">
        <v>818</v>
      </c>
      <c r="I270" s="533" t="s">
        <v>591</v>
      </c>
      <c r="J270" s="534" t="s">
        <v>367</v>
      </c>
      <c r="K270" s="534" t="s">
        <v>405</v>
      </c>
      <c r="L270" s="47">
        <v>2003</v>
      </c>
      <c r="M270" s="535" t="s">
        <v>494</v>
      </c>
      <c r="N270" s="536" t="s">
        <v>565</v>
      </c>
      <c r="O270" s="537" t="s">
        <v>808</v>
      </c>
      <c r="P270" s="537" t="s">
        <v>376</v>
      </c>
      <c r="Q270" s="537" t="s">
        <v>819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hidden="1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hidden="1" thickTop="1" thickBot="1">
      <c r="A272" s="29">
        <v>270</v>
      </c>
      <c r="B272" s="28"/>
      <c r="D272" s="19" t="s">
        <v>48</v>
      </c>
      <c r="E272" s="30"/>
      <c r="F272" s="30"/>
      <c r="G272" s="533" t="s">
        <v>746</v>
      </c>
      <c r="H272" s="533" t="s">
        <v>747</v>
      </c>
      <c r="I272" s="66"/>
      <c r="J272" s="31"/>
      <c r="K272" s="31"/>
      <c r="L272" s="47">
        <v>2000</v>
      </c>
      <c r="M272" s="535" t="s">
        <v>368</v>
      </c>
      <c r="N272" s="536" t="s">
        <v>820</v>
      </c>
      <c r="O272" s="34"/>
      <c r="P272" s="34"/>
      <c r="Q272" s="537" t="s">
        <v>821</v>
      </c>
      <c r="R272" s="537" t="s">
        <v>822</v>
      </c>
      <c r="S272" s="537" t="s">
        <v>823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hidden="1" thickTop="1" thickBot="1">
      <c r="A273" s="35">
        <v>271</v>
      </c>
      <c r="B273" s="28"/>
      <c r="D273" s="19">
        <v>73</v>
      </c>
      <c r="E273" s="30"/>
      <c r="F273" s="30"/>
      <c r="G273" s="533" t="s">
        <v>750</v>
      </c>
      <c r="H273" s="533" t="s">
        <v>558</v>
      </c>
      <c r="I273" s="66"/>
      <c r="J273" s="31"/>
      <c r="K273" s="31"/>
      <c r="L273" s="47">
        <v>2002</v>
      </c>
      <c r="M273" s="535" t="s">
        <v>368</v>
      </c>
      <c r="N273" s="536" t="s">
        <v>820</v>
      </c>
      <c r="O273" s="34"/>
      <c r="P273" s="34"/>
      <c r="Q273" s="537" t="s">
        <v>447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hidden="1" thickTop="1" thickBot="1">
      <c r="A274" s="35">
        <v>272</v>
      </c>
      <c r="B274" s="28"/>
      <c r="D274" s="19">
        <v>60</v>
      </c>
      <c r="E274" s="30"/>
      <c r="F274" s="30"/>
      <c r="G274" s="533" t="s">
        <v>450</v>
      </c>
      <c r="H274" s="533" t="s">
        <v>451</v>
      </c>
      <c r="I274" s="66"/>
      <c r="J274" s="31"/>
      <c r="K274" s="31"/>
      <c r="L274" s="47">
        <v>2002</v>
      </c>
      <c r="M274" s="535" t="s">
        <v>368</v>
      </c>
      <c r="N274" s="536" t="s">
        <v>443</v>
      </c>
      <c r="O274" s="34"/>
      <c r="P274" s="34"/>
      <c r="Q274" s="537" t="s">
        <v>447</v>
      </c>
      <c r="R274" s="537" t="s">
        <v>824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hidden="1" thickTop="1" thickBot="1">
      <c r="A275" s="35">
        <v>273</v>
      </c>
      <c r="B275" s="28"/>
      <c r="D275" s="19">
        <v>60</v>
      </c>
      <c r="E275" s="23"/>
      <c r="F275" s="23"/>
      <c r="G275" s="538" t="s">
        <v>752</v>
      </c>
      <c r="H275" s="538" t="s">
        <v>534</v>
      </c>
      <c r="I275" s="65"/>
      <c r="J275" s="24"/>
      <c r="K275" s="24"/>
      <c r="L275" s="46">
        <v>2002</v>
      </c>
      <c r="M275" s="540" t="s">
        <v>368</v>
      </c>
      <c r="N275" s="541" t="s">
        <v>820</v>
      </c>
      <c r="O275" s="27"/>
      <c r="P275" s="27"/>
      <c r="Q275" s="542" t="s">
        <v>447</v>
      </c>
      <c r="R275" s="542" t="s">
        <v>825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hidden="1" thickTop="1" thickBot="1">
      <c r="A276" s="35">
        <v>274</v>
      </c>
      <c r="B276" s="28"/>
      <c r="D276" s="19">
        <v>66</v>
      </c>
      <c r="E276" s="30"/>
      <c r="F276" s="30"/>
      <c r="G276" s="533" t="s">
        <v>829</v>
      </c>
      <c r="H276" s="533" t="s">
        <v>830</v>
      </c>
      <c r="I276" s="66"/>
      <c r="J276" s="31"/>
      <c r="K276" s="31"/>
      <c r="L276" s="47">
        <v>2001</v>
      </c>
      <c r="M276" s="535" t="s">
        <v>368</v>
      </c>
      <c r="N276" s="536" t="s">
        <v>831</v>
      </c>
      <c r="O276" s="34"/>
      <c r="P276" s="34"/>
      <c r="Q276" s="537" t="s">
        <v>826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hidden="1" thickTop="1" thickBot="1">
      <c r="A277" s="35">
        <v>275</v>
      </c>
      <c r="B277" s="28"/>
      <c r="D277" s="19">
        <v>81</v>
      </c>
      <c r="E277" s="23"/>
      <c r="F277" s="23"/>
      <c r="G277" s="533" t="s">
        <v>748</v>
      </c>
      <c r="H277" s="538" t="s">
        <v>749</v>
      </c>
      <c r="I277" s="65"/>
      <c r="J277" s="24"/>
      <c r="K277" s="24"/>
      <c r="L277" s="47">
        <v>2000</v>
      </c>
      <c r="M277" s="535" t="s">
        <v>368</v>
      </c>
      <c r="N277" s="541" t="s">
        <v>820</v>
      </c>
      <c r="O277" s="34"/>
      <c r="P277" s="34"/>
      <c r="Q277" s="537" t="s">
        <v>827</v>
      </c>
      <c r="R277" s="537" t="s">
        <v>822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hidden="1" thickTop="1" thickBot="1">
      <c r="A278" s="35">
        <v>276</v>
      </c>
      <c r="B278" s="28"/>
      <c r="D278" s="19">
        <v>60</v>
      </c>
      <c r="E278" s="30"/>
      <c r="F278" s="30"/>
      <c r="G278" s="533" t="s">
        <v>832</v>
      </c>
      <c r="H278" s="533" t="s">
        <v>749</v>
      </c>
      <c r="I278" s="66"/>
      <c r="J278" s="31"/>
      <c r="K278" s="31"/>
      <c r="L278" s="47">
        <v>2003</v>
      </c>
      <c r="M278" s="535" t="s">
        <v>368</v>
      </c>
      <c r="N278" s="536" t="s">
        <v>820</v>
      </c>
      <c r="O278" s="34"/>
      <c r="P278" s="34"/>
      <c r="Q278" s="537" t="s">
        <v>447</v>
      </c>
      <c r="R278" s="537" t="s">
        <v>828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hidden="1" thickTop="1" thickBot="1">
      <c r="A279" s="35">
        <v>277</v>
      </c>
      <c r="B279" s="28"/>
      <c r="C279" s="545">
        <v>1</v>
      </c>
      <c r="D279" s="19">
        <v>63</v>
      </c>
      <c r="E279" s="23"/>
      <c r="F279" s="23"/>
      <c r="G279" s="533" t="s">
        <v>833</v>
      </c>
      <c r="H279" s="538" t="s">
        <v>651</v>
      </c>
      <c r="I279" s="65"/>
      <c r="J279" s="24"/>
      <c r="K279" s="24"/>
      <c r="L279" s="47">
        <v>2000</v>
      </c>
      <c r="M279" s="535" t="s">
        <v>368</v>
      </c>
      <c r="N279" s="541" t="s">
        <v>834</v>
      </c>
      <c r="O279" s="34"/>
      <c r="P279" s="34"/>
      <c r="Q279" s="537" t="s">
        <v>835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hidden="1" thickTop="1" thickBot="1">
      <c r="A280" s="35">
        <v>278</v>
      </c>
      <c r="B280" s="28"/>
      <c r="C280" s="545">
        <v>1</v>
      </c>
      <c r="D280" s="19">
        <v>57</v>
      </c>
      <c r="E280" s="30"/>
      <c r="F280" s="30"/>
      <c r="G280" s="533" t="s">
        <v>753</v>
      </c>
      <c r="H280" s="533" t="s">
        <v>394</v>
      </c>
      <c r="I280" s="66"/>
      <c r="J280" s="31"/>
      <c r="K280" s="31"/>
      <c r="L280" s="47">
        <v>2001</v>
      </c>
      <c r="M280" s="535" t="s">
        <v>368</v>
      </c>
      <c r="N280" s="536" t="s">
        <v>820</v>
      </c>
      <c r="O280" s="34"/>
      <c r="P280" s="34"/>
      <c r="Q280" s="537" t="s">
        <v>822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hidden="1" thickTop="1" thickBot="1">
      <c r="A281" s="35">
        <v>279</v>
      </c>
      <c r="B281" s="28"/>
      <c r="C281" s="545">
        <v>1</v>
      </c>
      <c r="D281" s="19">
        <v>70</v>
      </c>
      <c r="E281" s="23"/>
      <c r="F281" s="23"/>
      <c r="G281" s="538" t="s">
        <v>754</v>
      </c>
      <c r="H281" s="538" t="s">
        <v>651</v>
      </c>
      <c r="I281" s="65"/>
      <c r="J281" s="24"/>
      <c r="K281" s="24"/>
      <c r="L281" s="47">
        <v>2003</v>
      </c>
      <c r="M281" s="535" t="s">
        <v>368</v>
      </c>
      <c r="N281" s="541" t="s">
        <v>443</v>
      </c>
      <c r="O281" s="27"/>
      <c r="P281" s="27"/>
      <c r="Q281" s="542" t="s">
        <v>842</v>
      </c>
      <c r="R281" s="542" t="s">
        <v>561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hidden="1" thickTop="1" thickBot="1">
      <c r="A282" s="35">
        <v>280</v>
      </c>
      <c r="B282" s="28"/>
      <c r="C282" s="545"/>
      <c r="D282" s="19"/>
      <c r="E282" s="30"/>
      <c r="F282" s="30"/>
      <c r="G282" s="533"/>
      <c r="H282" s="533"/>
      <c r="I282" s="66"/>
      <c r="J282" s="31"/>
      <c r="K282" s="31"/>
      <c r="L282" s="47"/>
      <c r="M282" s="535"/>
      <c r="N282" s="536"/>
      <c r="O282" s="34"/>
      <c r="P282" s="34"/>
      <c r="Q282" s="537"/>
      <c r="R282" s="537"/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hidden="1" thickTop="1" thickBot="1">
      <c r="A283" s="22">
        <v>281</v>
      </c>
      <c r="B283" s="28"/>
      <c r="D283" s="19"/>
      <c r="E283" s="23"/>
      <c r="F283" s="23"/>
      <c r="G283" s="538" t="s">
        <v>840</v>
      </c>
      <c r="H283" s="538" t="s">
        <v>651</v>
      </c>
      <c r="I283" s="65"/>
      <c r="J283" s="24"/>
      <c r="K283" s="24"/>
      <c r="L283" s="46">
        <v>2003</v>
      </c>
      <c r="M283" s="540" t="s">
        <v>368</v>
      </c>
      <c r="N283" s="541" t="s">
        <v>820</v>
      </c>
      <c r="O283" s="27"/>
      <c r="P283" s="27"/>
      <c r="Q283" s="542" t="s">
        <v>837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hidden="1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hidden="1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hidden="1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hidden="1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hidden="1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hidden="1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hidden="1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hidden="1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hidden="1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hidden="1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hidden="1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hidden="1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hidden="1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hidden="1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hidden="1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hidden="1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hidden="1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hidden="1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hidden="1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hidden="1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hidden="1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hidden="1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hidden="1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hidden="1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hidden="1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hidden="1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hidden="1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hidden="1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hidden="1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hidden="1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hidden="1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hidden="1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hidden="1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hidden="1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hidden="1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hidden="1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hidden="1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hidden="1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hidden="1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hidden="1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hidden="1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hidden="1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hidden="1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hidden="1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hidden="1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hidden="1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hidden="1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hidden="1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hidden="1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hidden="1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hidden="1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hidden="1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hidden="1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hidden="1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hidden="1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hidden="1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hidden="1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hidden="1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hidden="1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hidden="1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hidden="1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hidden="1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hidden="1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hidden="1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hidden="1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hidden="1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hidden="1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hidden="1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hidden="1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hidden="1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hidden="1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hidden="1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hidden="1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hidden="1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hidden="1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hidden="1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hidden="1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hidden="1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hidden="1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hidden="1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hidden="1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hidden="1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hidden="1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hidden="1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hidden="1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hidden="1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hidden="1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hidden="1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hidden="1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hidden="1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hidden="1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hidden="1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hidden="1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hidden="1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hidden="1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hidden="1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hidden="1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hidden="1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hidden="1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hidden="1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hidden="1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hidden="1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hidden="1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hidden="1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hidden="1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hidden="1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hidden="1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hidden="1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hidden="1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hidden="1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hidden="1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hidden="1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hidden="1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hidden="1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hidden="1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hidden="1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hidden="1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hidden="1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hidden="1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hidden="1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hidden="1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hidden="1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hidden="1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hidden="1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hidden="1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hidden="1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hidden="1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hidden="1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hidden="1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hidden="1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hidden="1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hidden="1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hidden="1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hidden="1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hidden="1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hidden="1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hidden="1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hidden="1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hidden="1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hidden="1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hidden="1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hidden="1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hidden="1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hidden="1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hidden="1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hidden="1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hidden="1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hidden="1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hidden="1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hidden="1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hidden="1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hidden="1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hidden="1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hidden="1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hidden="1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hidden="1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hidden="1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hidden="1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hidden="1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hidden="1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hidden="1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hidden="1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hidden="1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hidden="1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hidden="1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hidden="1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hidden="1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hidden="1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hidden="1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hidden="1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hidden="1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hidden="1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hidden="1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hidden="1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hidden="1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hidden="1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hidden="1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hidden="1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hidden="1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hidden="1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hidden="1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hidden="1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hidden="1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hidden="1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hidden="1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hidden="1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hidden="1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hidden="1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hidden="1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hidden="1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hidden="1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hidden="1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hidden="1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hidden="1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hidden="1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hidden="1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hidden="1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hidden="1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hidden="1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hidden="1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hidden="1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hidden="1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hidden="1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hidden="1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hidden="1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hidden="1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hidden="1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hidden="1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hidden="1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hidden="1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hidden="1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hidden="1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hidden="1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hidden="1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hidden="1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hidden="1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hidden="1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hidden="1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hidden="1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hidden="1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hidden="1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hidden="1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hidden="1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hidden="1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hidden="1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hidden="1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hidden="1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hidden="1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hidden="1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hidden="1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hidden="1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hidden="1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hidden="1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hidden="1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hidden="1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hidden="1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hidden="1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hidden="1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hidden="1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hidden="1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hidden="1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hidden="1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hidden="1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hidden="1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hidden="1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hidden="1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hidden="1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hidden="1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hidden="1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hidden="1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hidden="1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hidden="1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hidden="1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hidden="1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hidden="1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hidden="1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hidden="1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hidden="1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hidden="1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hidden="1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hidden="1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hidden="1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hidden="1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hidden="1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hidden="1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hidden="1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hidden="1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hidden="1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hidden="1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hidden="1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hidden="1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hidden="1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hidden="1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hidden="1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hidden="1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hidden="1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hidden="1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hidden="1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hidden="1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hidden="1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hidden="1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hidden="1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hidden="1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hidden="1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hidden="1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hidden="1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hidden="1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hidden="1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hidden="1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hidden="1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hidden="1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hidden="1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hidden="1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hidden="1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hidden="1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hidden="1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hidden="1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hidden="1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hidden="1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hidden="1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hidden="1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hidden="1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hidden="1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hidden="1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hidden="1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hidden="1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hidden="1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hidden="1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hidden="1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hidden="1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hidden="1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hidden="1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hidden="1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hidden="1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hidden="1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hidden="1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hidden="1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hidden="1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hidden="1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hidden="1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hidden="1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hidden="1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hidden="1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hidden="1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hidden="1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hidden="1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hidden="1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hidden="1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hidden="1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hidden="1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hidden="1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hidden="1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hidden="1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hidden="1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hidden="1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hidden="1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hidden="1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hidden="1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hidden="1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hidden="1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hidden="1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hidden="1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hidden="1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hidden="1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hidden="1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hidden="1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hidden="1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hidden="1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hidden="1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hidden="1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hidden="1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hidden="1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hidden="1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hidden="1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hidden="1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hidden="1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hidden="1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hidden="1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hidden="1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hidden="1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hidden="1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hidden="1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hidden="1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hidden="1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hidden="1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hidden="1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hidden="1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hidden="1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hidden="1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hidden="1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hidden="1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hidden="1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hidden="1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hidden="1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hidden="1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hidden="1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hidden="1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hidden="1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hidden="1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hidden="1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hidden="1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hidden="1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hidden="1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hidden="1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hidden="1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hidden="1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hidden="1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hidden="1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hidden="1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hidden="1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hidden="1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hidden="1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hidden="1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hidden="1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hidden="1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hidden="1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hidden="1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hidden="1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hidden="1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hidden="1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hidden="1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hidden="1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hidden="1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hidden="1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hidden="1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hidden="1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hidden="1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hidden="1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hidden="1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hidden="1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hidden="1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hidden="1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hidden="1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hidden="1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hidden="1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hidden="1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hidden="1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hidden="1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hidden="1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hidden="1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hidden="1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hidden="1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hidden="1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hidden="1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hidden="1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hidden="1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hidden="1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hidden="1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hidden="1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hidden="1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hidden="1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hidden="1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hidden="1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hidden="1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hidden="1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hidden="1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hidden="1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hidden="1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hidden="1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hidden="1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hidden="1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hidden="1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hidden="1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hidden="1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hidden="1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hidden="1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hidden="1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hidden="1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hidden="1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hidden="1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hidden="1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hidden="1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hidden="1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hidden="1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hidden="1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hidden="1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hidden="1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hidden="1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hidden="1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hidden="1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hidden="1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hidden="1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hidden="1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hidden="1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hidden="1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hidden="1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hidden="1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hidden="1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hidden="1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hidden="1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hidden="1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hidden="1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hidden="1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hidden="1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hidden="1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hidden="1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hidden="1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hidden="1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hidden="1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hidden="1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hidden="1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hidden="1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hidden="1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hidden="1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hidden="1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hidden="1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hidden="1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hidden="1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hidden="1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hidden="1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hidden="1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hidden="1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hidden="1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hidden="1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hidden="1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hidden="1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hidden="1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hidden="1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hidden="1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hidden="1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hidden="1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hidden="1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hidden="1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hidden="1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hidden="1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hidden="1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hidden="1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hidden="1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hidden="1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hidden="1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hidden="1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hidden="1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hidden="1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hidden="1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hidden="1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hidden="1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hidden="1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hidden="1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hidden="1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hidden="1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hidden="1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hidden="1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hidden="1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hidden="1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hidden="1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hidden="1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hidden="1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hidden="1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hidden="1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hidden="1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hidden="1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hidden="1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hidden="1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hidden="1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hidden="1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hidden="1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hidden="1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hidden="1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hidden="1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hidden="1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hidden="1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hidden="1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hidden="1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hidden="1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hidden="1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hidden="1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hidden="1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hidden="1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hidden="1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hidden="1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hidden="1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hidden="1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hidden="1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hidden="1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hidden="1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hidden="1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hidden="1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hidden="1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hidden="1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hidden="1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hidden="1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hidden="1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hidden="1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hidden="1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hidden="1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hidden="1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hidden="1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hidden="1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hidden="1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hidden="1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hidden="1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hidden="1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hidden="1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hidden="1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hidden="1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hidden="1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hidden="1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hidden="1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hidden="1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hidden="1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hidden="1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hidden="1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hidden="1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hidden="1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hidden="1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hidden="1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hidden="1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hidden="1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hidden="1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hidden="1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hidden="1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hidden="1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hidden="1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hidden="1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hidden="1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hidden="1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hidden="1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hidden="1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hidden="1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hidden="1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hidden="1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hidden="1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hidden="1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hidden="1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hidden="1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hidden="1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hidden="1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hidden="1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hidden="1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hidden="1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hidden="1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hidden="1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hidden="1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hidden="1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hidden="1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hidden="1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hidden="1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hidden="1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hidden="1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hidden="1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hidden="1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hidden="1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hidden="1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hidden="1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hidden="1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hidden="1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hidden="1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hidden="1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hidden="1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hidden="1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hidden="1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hidden="1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hidden="1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hidden="1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hidden="1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hidden="1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hidden="1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hidden="1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hidden="1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hidden="1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hidden="1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hidden="1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hidden="1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hidden="1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hidden="1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hidden="1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hidden="1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hidden="1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hidden="1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hidden="1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hidden="1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hidden="1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hidden="1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hidden="1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hidden="1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hidden="1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hidden="1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hidden="1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hidden="1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hidden="1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hidden="1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hidden="1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hidden="1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hidden="1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hidden="1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hidden="1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hidden="1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hidden="1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hidden="1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hidden="1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hidden="1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hidden="1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hidden="1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hidden="1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hidden="1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hidden="1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hidden="1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hidden="1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hidden="1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hidden="1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hidden="1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hidden="1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hidden="1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hidden="1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hidden="1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hidden="1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hidden="1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hidden="1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hidden="1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hidden="1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hidden="1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hidden="1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hidden="1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hidden="1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hidden="1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hidden="1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hidden="1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hidden="1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hidden="1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hidden="1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hidden="1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hidden="1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hidden="1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hidden="1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hidden="1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hidden="1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hidden="1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hidden="1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hidden="1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hidden="1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hidden="1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hidden="1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hidden="1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hidden="1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hidden="1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hidden="1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hidden="1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hidden="1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hidden="1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hidden="1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hidden="1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hidden="1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hidden="1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hidden="1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hidden="1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hidden="1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hidden="1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hidden="1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hidden="1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hidden="1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hidden="1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hidden="1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hidden="1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hidden="1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hidden="1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hidden="1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hidden="1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hidden="1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hidden="1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hidden="1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hidden="1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hidden="1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hidden="1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hidden="1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hidden="1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hidden="1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hidden="1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hidden="1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hidden="1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hidden="1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hidden="1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hidden="1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hidden="1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hidden="1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hidden="1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hidden="1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hidden="1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hidden="1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hidden="1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hidden="1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hidden="1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hidden="1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hidden="1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hidden="1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hidden="1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hidden="1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hidden="1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hidden="1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hidden="1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hidden="1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hidden="1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hidden="1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hidden="1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hidden="1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hidden="1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hidden="1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hidden="1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hidden="1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hidden="1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hidden="1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hidden="1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hidden="1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hidden="1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hidden="1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hidden="1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hidden="1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hidden="1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hidden="1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hidden="1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hidden="1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hidden="1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hidden="1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hidden="1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hidden="1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hidden="1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hidden="1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hidden="1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hidden="1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hidden="1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hidden="1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hidden="1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hidden="1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hidden="1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hidden="1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hidden="1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hidden="1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hidden="1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hidden="1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hidden="1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hidden="1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hidden="1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hidden="1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hidden="1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hidden="1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hidden="1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hidden="1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hidden="1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hidden="1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hidden="1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hidden="1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hidden="1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hidden="1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hidden="1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hidden="1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hidden="1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hidden="1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hidden="1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hidden="1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hidden="1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hidden="1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hidden="1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hidden="1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hidden="1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hidden="1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hidden="1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hidden="1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hidden="1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hidden="1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hidden="1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hidden="1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hidden="1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hidden="1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hidden="1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hidden="1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hidden="1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hidden="1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hidden="1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hidden="1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hidden="1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hidden="1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hidden="1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hidden="1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hidden="1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hidden="1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hidden="1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hidden="1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hidden="1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hidden="1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hidden="1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hidden="1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hidden="1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hidden="1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hidden="1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hidden="1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hidden="1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hidden="1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hidden="1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hidden="1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hidden="1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hidden="1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hidden="1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hidden="1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hidden="1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hidden="1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hidden="1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hidden="1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hidden="1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hidden="1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hidden="1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hidden="1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hidden="1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hidden="1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hidden="1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hidden="1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hidden="1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hidden="1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hidden="1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hidden="1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hidden="1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hidden="1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hidden="1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hidden="1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hidden="1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hidden="1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hidden="1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hidden="1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hidden="1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hidden="1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hidden="1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hidden="1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hidden="1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hidden="1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hidden="1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hidden="1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hidden="1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hidden="1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hidden="1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hidden="1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hidden="1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hidden="1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hidden="1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hidden="1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hidden="1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hidden="1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hidden="1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hidden="1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hidden="1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hidden="1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hidden="1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hidden="1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hidden="1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hidden="1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hidden="1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hidden="1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hidden="1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hidden="1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hidden="1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hidden="1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hidden="1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hidden="1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hidden="1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hidden="1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hidden="1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hidden="1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hidden="1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hidden="1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hidden="1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hidden="1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hidden="1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hidden="1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hidden="1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hidden="1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hidden="1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hidden="1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hidden="1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hidden="1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hidden="1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hidden="1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hidden="1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hidden="1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hidden="1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hidden="1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hidden="1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hidden="1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hidden="1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hidden="1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hidden="1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hidden="1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hidden="1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hidden="1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hidden="1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hidden="1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hidden="1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hidden="1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hidden="1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hidden="1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hidden="1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hidden="1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hidden="1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hidden="1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hidden="1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hidden="1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hidden="1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hidden="1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hidden="1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hidden="1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hidden="1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hidden="1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hidden="1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hidden="1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hidden="1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hidden="1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hidden="1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hidden="1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hidden="1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hidden="1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hidden="1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hidden="1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hidden="1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hidden="1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hidden="1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hidden="1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hidden="1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hidden="1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hidden="1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hidden="1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hidden="1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hidden="1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hidden="1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hidden="1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hidden="1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hidden="1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hidden="1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hidden="1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hidden="1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hidden="1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hidden="1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hidden="1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hidden="1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hidden="1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hidden="1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hidden="1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hidden="1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hidden="1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hidden="1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hidden="1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hidden="1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hidden="1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hidden="1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hidden="1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hidden="1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hidden="1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hidden="1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hidden="1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hidden="1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hidden="1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hidden="1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hidden="1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hidden="1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hidden="1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hidden="1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hidden="1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hidden="1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hidden="1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hidden="1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hidden="1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hidden="1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hidden="1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hidden="1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hidden="1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hidden="1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hidden="1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hidden="1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hidden="1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hidden="1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hidden="1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hidden="1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hidden="1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hidden="1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hidden="1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hidden="1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hidden="1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hidden="1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hidden="1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hidden="1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hidden="1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hidden="1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hidden="1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hidden="1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hidden="1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hidden="1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hidden="1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hidden="1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hidden="1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hidden="1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hidden="1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hidden="1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hidden="1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hidden="1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hidden="1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hidden="1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hidden="1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hidden="1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hidden="1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hidden="1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hidden="1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hidden="1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hidden="1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hidden="1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hidden="1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hidden="1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hidden="1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hidden="1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hidden="1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hidden="1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hidden="1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hidden="1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hidden="1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hidden="1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hidden="1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hidden="1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hidden="1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hidden="1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hidden="1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hidden="1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hidden="1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hidden="1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hidden="1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hidden="1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hidden="1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hidden="1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hidden="1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hidden="1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hidden="1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hidden="1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hidden="1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hidden="1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hidden="1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hidden="1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hidden="1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hidden="1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hidden="1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hidden="1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hidden="1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hidden="1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hidden="1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hidden="1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hidden="1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hidden="1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hidden="1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hidden="1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hidden="1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hidden="1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hidden="1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hidden="1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hidden="1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hidden="1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hidden="1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hidden="1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hidden="1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hidden="1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hidden="1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hidden="1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hidden="1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hidden="1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hidden="1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hidden="1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hidden="1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hidden="1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hidden="1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hidden="1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hidden="1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hidden="1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hidden="1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hidden="1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hidden="1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hidden="1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hidden="1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hidden="1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hidden="1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hidden="1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hidden="1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hidden="1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hidden="1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hidden="1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hidden="1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hidden="1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hidden="1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hidden="1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hidden="1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hidden="1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hidden="1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hidden="1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hidden="1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hidden="1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hidden="1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hidden="1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hidden="1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hidden="1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hidden="1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hidden="1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hidden="1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hidden="1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hidden="1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hidden="1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hidden="1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hidden="1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hidden="1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hidden="1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hidden="1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hidden="1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hidden="1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hidden="1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hidden="1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hidden="1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hidden="1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hidden="1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hidden="1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hidden="1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hidden="1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hidden="1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hidden="1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hidden="1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hidden="1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hidden="1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hidden="1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hidden="1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hidden="1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hidden="1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hidden="1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hidden="1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hidden="1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hidden="1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hidden="1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hidden="1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hidden="1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hidden="1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hidden="1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hidden="1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hidden="1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hidden="1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hidden="1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hidden="1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hidden="1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hidden="1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hidden="1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hidden="1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hidden="1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hidden="1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hidden="1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hidden="1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hidden="1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hidden="1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hidden="1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hidden="1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hidden="1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hidden="1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hidden="1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hidden="1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hidden="1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hidden="1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hidden="1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hidden="1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hidden="1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hidden="1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hidden="1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hidden="1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hidden="1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hidden="1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hidden="1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hidden="1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hidden="1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hidden="1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hidden="1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hidden="1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hidden="1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hidden="1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hidden="1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hidden="1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hidden="1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hidden="1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hidden="1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hidden="1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hidden="1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hidden="1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hidden="1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hidden="1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hidden="1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hidden="1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hidden="1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hidden="1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hidden="1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hidden="1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hidden="1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hidden="1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hidden="1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hidden="1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hidden="1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hidden="1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hidden="1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hidden="1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hidden="1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hidden="1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hidden="1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hidden="1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hidden="1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hidden="1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hidden="1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hidden="1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hidden="1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hidden="1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hidden="1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hidden="1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hidden="1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hidden="1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hidden="1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hidden="1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hidden="1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hidden="1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hidden="1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hidden="1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hidden="1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hidden="1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hidden="1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hidden="1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hidden="1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hidden="1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hidden="1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hidden="1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hidden="1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hidden="1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hidden="1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hidden="1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hidden="1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hidden="1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hidden="1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hidden="1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hidden="1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hidden="1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hidden="1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hidden="1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hidden="1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hidden="1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hidden="1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hidden="1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hidden="1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hidden="1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hidden="1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hidden="1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hidden="1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hidden="1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hidden="1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hidden="1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hidden="1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hidden="1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hidden="1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hidden="1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hidden="1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hidden="1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hidden="1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hidden="1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hidden="1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hidden="1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hidden="1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hidden="1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hidden="1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hidden="1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hidden="1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hidden="1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hidden="1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hidden="1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hidden="1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hidden="1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hidden="1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hidden="1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hidden="1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hidden="1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hidden="1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hidden="1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hidden="1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hidden="1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hidden="1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hidden="1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hidden="1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hidden="1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hidden="1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hidden="1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hidden="1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hidden="1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hidden="1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hidden="1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hidden="1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hidden="1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hidden="1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hidden="1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hidden="1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hidden="1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hidden="1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hidden="1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hidden="1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hidden="1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hidden="1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hidden="1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hidden="1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hidden="1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hidden="1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hidden="1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hidden="1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hidden="1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hidden="1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hidden="1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hidden="1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hidden="1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hidden="1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hidden="1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hidden="1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hidden="1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hidden="1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hidden="1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hidden="1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hidden="1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hidden="1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hidden="1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hidden="1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hidden="1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hidden="1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hidden="1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hidden="1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hidden="1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hidden="1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hidden="1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hidden="1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hidden="1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hidden="1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hidden="1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hidden="1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hidden="1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hidden="1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hidden="1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hidden="1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hidden="1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hidden="1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hidden="1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hidden="1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hidden="1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hidden="1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hidden="1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hidden="1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hidden="1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hidden="1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hidden="1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hidden="1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hidden="1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hidden="1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hidden="1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hidden="1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hidden="1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hidden="1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hidden="1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hidden="1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hidden="1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hidden="1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hidden="1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hidden="1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hidden="1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hidden="1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hidden="1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hidden="1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hidden="1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hidden="1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hidden="1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hidden="1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hidden="1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hidden="1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hidden="1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hidden="1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hidden="1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hidden="1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hidden="1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hidden="1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hidden="1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hidden="1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hidden="1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hidden="1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hidden="1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hidden="1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hidden="1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hidden="1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hidden="1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hidden="1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hidden="1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hidden="1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hidden="1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hidden="1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hidden="1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hidden="1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hidden="1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hidden="1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hidden="1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hidden="1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hidden="1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hidden="1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hidden="1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hidden="1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hidden="1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hidden="1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hidden="1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hidden="1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hidden="1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hidden="1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hidden="1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hidden="1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hidden="1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hidden="1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hidden="1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hidden="1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hidden="1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hidden="1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hidden="1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hidden="1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hidden="1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hidden="1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hidden="1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hidden="1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hidden="1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hidden="1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hidden="1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hidden="1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hidden="1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hidden="1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hidden="1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hidden="1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hidden="1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hidden="1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hidden="1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hidden="1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hidden="1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hidden="1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hidden="1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hidden="1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hidden="1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hidden="1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hidden="1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hidden="1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hidden="1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hidden="1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hidden="1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hidden="1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hidden="1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hidden="1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hidden="1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hidden="1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hidden="1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hidden="1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hidden="1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hidden="1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hidden="1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hidden="1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hidden="1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hidden="1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hidden="1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hidden="1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hidden="1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hidden="1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hidden="1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hidden="1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hidden="1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hidden="1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hidden="1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hidden="1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hidden="1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hidden="1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hidden="1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hidden="1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hidden="1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hidden="1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hidden="1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hidden="1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hidden="1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hidden="1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hidden="1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hidden="1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hidden="1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hidden="1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hidden="1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hidden="1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hidden="1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hidden="1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hidden="1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hidden="1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hidden="1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hidden="1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hidden="1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hidden="1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hidden="1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hidden="1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hidden="1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hidden="1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hidden="1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hidden="1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hidden="1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hidden="1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hidden="1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hidden="1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hidden="1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hidden="1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hidden="1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hidden="1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hidden="1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hidden="1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hidden="1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hidden="1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hidden="1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hidden="1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hidden="1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hidden="1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hidden="1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hidden="1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hidden="1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hidden="1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hidden="1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hidden="1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hidden="1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hidden="1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hidden="1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hidden="1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hidden="1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hidden="1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hidden="1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hidden="1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hidden="1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hidden="1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hidden="1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hidden="1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hidden="1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hidden="1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hidden="1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hidden="1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hidden="1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hidden="1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hidden="1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hidden="1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hidden="1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hidden="1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hidden="1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hidden="1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hidden="1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hidden="1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hidden="1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hidden="1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hidden="1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hidden="1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hidden="1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hidden="1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hidden="1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hidden="1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hidden="1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hidden="1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hidden="1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hidden="1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hidden="1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hidden="1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hidden="1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hidden="1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hidden="1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hidden="1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hidden="1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hidden="1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hidden="1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hidden="1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hidden="1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hidden="1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hidden="1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hidden="1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hidden="1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hidden="1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hidden="1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hidden="1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hidden="1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hidden="1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hidden="1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hidden="1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hidden="1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hidden="1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hidden="1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hidden="1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hidden="1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hidden="1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hidden="1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hidden="1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hidden="1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hidden="1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hidden="1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hidden="1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hidden="1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hidden="1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hidden="1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hidden="1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hidden="1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hidden="1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hidden="1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hidden="1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hidden="1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hidden="1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hidden="1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hidden="1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hidden="1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hidden="1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hidden="1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hidden="1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hidden="1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hidden="1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hidden="1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hidden="1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hidden="1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hidden="1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hidden="1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hidden="1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hidden="1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hidden="1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hidden="1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hidden="1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hidden="1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hidden="1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hidden="1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hidden="1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hidden="1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hidden="1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hidden="1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hidden="1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hidden="1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hidden="1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hidden="1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hidden="1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hidden="1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hidden="1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hidden="1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hidden="1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hidden="1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hidden="1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hidden="1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hidden="1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hidden="1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hidden="1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hidden="1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hidden="1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hidden="1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hidden="1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hidden="1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hidden="1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hidden="1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hidden="1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hidden="1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hidden="1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hidden="1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hidden="1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hidden="1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hidden="1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hidden="1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hidden="1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hidden="1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hidden="1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hidden="1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hidden="1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hidden="1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hidden="1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hidden="1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hidden="1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hidden="1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hidden="1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hidden="1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hidden="1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hidden="1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hidden="1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hidden="1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hidden="1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hidden="1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hidden="1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hidden="1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hidden="1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hidden="1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hidden="1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hidden="1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hidden="1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hidden="1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hidden="1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hidden="1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hidden="1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hidden="1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hidden="1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hidden="1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hidden="1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hidden="1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hidden="1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hidden="1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hidden="1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hidden="1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hidden="1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hidden="1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hidden="1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hidden="1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hidden="1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hidden="1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hidden="1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hidden="1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hidden="1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hidden="1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hidden="1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hidden="1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hidden="1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hidden="1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hidden="1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hidden="1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hidden="1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hidden="1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hidden="1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hidden="1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hidden="1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hidden="1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hidden="1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hidden="1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hidden="1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hidden="1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hidden="1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hidden="1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hidden="1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hidden="1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hidden="1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hidden="1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hidden="1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hidden="1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hidden="1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hidden="1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hidden="1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hidden="1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hidden="1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hidden="1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hidden="1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hidden="1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hidden="1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hidden="1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hidden="1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hidden="1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hidden="1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hidden="1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hidden="1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hidden="1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hidden="1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hidden="1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hidden="1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hidden="1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hidden="1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hidden="1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hidden="1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hidden="1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hidden="1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hidden="1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hidden="1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hidden="1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hidden="1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hidden="1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hidden="1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hidden="1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hidden="1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hidden="1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hidden="1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hidden="1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hidden="1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hidden="1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hidden="1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hidden="1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hidden="1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hidden="1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hidden="1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hidden="1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hidden="1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hidden="1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hidden="1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hidden="1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hidden="1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hidden="1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hidden="1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hidden="1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hidden="1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hidden="1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hidden="1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hidden="1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hidden="1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hidden="1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hidden="1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hidden="1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hidden="1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hidden="1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hidden="1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hidden="1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hidden="1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hidden="1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hidden="1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hidden="1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hidden="1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hidden="1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hidden="1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hidden="1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hidden="1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hidden="1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hidden="1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hidden="1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hidden="1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hidden="1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hidden="1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hidden="1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hidden="1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hidden="1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hidden="1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hidden="1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hidden="1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hidden="1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hidden="1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hidden="1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hidden="1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hidden="1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hidden="1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hidden="1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hidden="1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hidden="1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hidden="1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hidden="1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hidden="1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hidden="1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hidden="1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hidden="1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hidden="1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hidden="1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hidden="1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hidden="1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hidden="1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hidden="1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hidden="1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hidden="1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hidden="1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hidden="1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hidden="1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hidden="1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hidden="1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hidden="1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hidden="1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hidden="1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hidden="1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hidden="1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hidden="1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hidden="1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hidden="1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hidden="1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hidden="1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hidden="1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hidden="1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hidden="1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hidden="1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hidden="1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hidden="1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hidden="1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hidden="1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hidden="1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hidden="1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hidden="1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hidden="1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hidden="1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hidden="1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hidden="1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hidden="1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hidden="1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hidden="1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hidden="1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hidden="1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hidden="1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hidden="1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hidden="1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hidden="1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hidden="1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hidden="1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hidden="1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hidden="1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hidden="1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hidden="1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hidden="1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hidden="1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hidden="1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hidden="1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hidden="1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hidden="1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hidden="1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hidden="1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hidden="1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hidden="1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hidden="1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hidden="1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hidden="1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hidden="1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hidden="1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hidden="1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hidden="1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hidden="1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hidden="1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hidden="1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hidden="1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hidden="1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hidden="1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hidden="1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hidden="1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hidden="1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hidden="1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hidden="1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hidden="1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hidden="1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hidden="1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hidden="1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hidden="1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hidden="1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hidden="1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hidden="1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hidden="1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hidden="1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hidden="1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hidden="1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hidden="1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hidden="1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hidden="1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hidden="1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hidden="1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hidden="1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hidden="1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hidden="1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hidden="1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hidden="1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hidden="1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hidden="1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hidden="1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hidden="1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hidden="1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hidden="1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hidden="1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hidden="1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hidden="1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hidden="1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hidden="1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hidden="1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hidden="1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hidden="1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hidden="1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hidden="1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hidden="1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hidden="1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hidden="1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hidden="1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hidden="1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hidden="1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hidden="1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hidden="1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hidden="1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hidden="1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hidden="1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hidden="1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hidden="1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hidden="1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hidden="1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hidden="1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hidden="1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hidden="1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hidden="1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hidden="1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hidden="1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hidden="1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hidden="1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hidden="1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hidden="1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hidden="1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hidden="1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hidden="1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hidden="1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hidden="1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hidden="1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hidden="1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hidden="1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hidden="1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hidden="1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hidden="1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hidden="1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hidden="1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hidden="1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hidden="1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hidden="1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hidden="1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hidden="1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hidden="1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hidden="1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hidden="1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hidden="1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hidden="1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hidden="1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hidden="1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hidden="1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hidden="1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hidden="1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hidden="1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hidden="1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hidden="1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hidden="1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hidden="1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hidden="1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hidden="1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hidden="1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hidden="1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hidden="1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hidden="1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hidden="1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hidden="1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hidden="1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hidden="1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hidden="1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hidden="1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hidden="1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hidden="1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hidden="1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hidden="1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hidden="1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hidden="1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hidden="1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hidden="1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hidden="1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hidden="1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hidden="1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hidden="1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hidden="1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hidden="1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hidden="1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hidden="1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hidden="1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hidden="1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hidden="1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hidden="1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hidden="1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hidden="1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hidden="1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hidden="1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hidden="1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hidden="1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hidden="1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hidden="1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hidden="1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hidden="1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hidden="1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hidden="1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hidden="1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hidden="1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hidden="1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hidden="1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hidden="1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hidden="1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hidden="1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hidden="1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hidden="1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hidden="1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hidden="1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hidden="1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hidden="1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hidden="1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hidden="1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hidden="1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hidden="1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hidden="1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hidden="1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hidden="1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hidden="1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hidden="1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hidden="1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hidden="1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hidden="1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hidden="1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hidden="1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hidden="1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hidden="1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hidden="1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hidden="1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hidden="1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hidden="1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hidden="1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hidden="1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hidden="1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hidden="1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hidden="1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hidden="1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hidden="1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hidden="1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hidden="1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hidden="1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hidden="1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hidden="1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hidden="1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hidden="1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hidden="1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hidden="1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hidden="1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hidden="1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hidden="1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hidden="1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hidden="1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hidden="1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hidden="1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hidden="1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hidden="1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hidden="1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hidden="1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hidden="1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hidden="1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hidden="1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hidden="1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hidden="1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hidden="1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hidden="1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hidden="1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hidden="1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hidden="1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hidden="1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hidden="1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hidden="1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hidden="1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hidden="1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hidden="1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hidden="1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hidden="1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hidden="1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hidden="1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hidden="1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hidden="1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hidden="1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hidden="1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hidden="1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hidden="1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hidden="1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hidden="1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hidden="1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hidden="1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hidden="1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hidden="1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hidden="1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hidden="1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hidden="1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hidden="1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hidden="1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hidden="1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hidden="1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hidden="1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hidden="1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hidden="1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hidden="1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hidden="1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hidden="1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hidden="1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hidden="1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hidden="1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hidden="1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hidden="1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hidden="1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hidden="1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hidden="1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hidden="1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hidden="1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hidden="1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hidden="1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hidden="1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hidden="1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hidden="1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hidden="1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hidden="1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hidden="1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hidden="1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hidden="1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hidden="1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hidden="1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hidden="1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hidden="1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hidden="1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hidden="1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hidden="1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hidden="1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hidden="1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hidden="1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hidden="1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hidden="1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hidden="1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hidden="1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hidden="1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hidden="1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hidden="1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hidden="1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hidden="1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hidden="1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hidden="1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hidden="1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hidden="1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hidden="1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hidden="1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hidden="1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hidden="1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hidden="1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hidden="1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hidden="1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hidden="1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hidden="1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hidden="1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hidden="1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hidden="1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hidden="1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hidden="1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hidden="1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hidden="1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hidden="1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hidden="1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hidden="1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hidden="1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hidden="1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hidden="1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hidden="1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hidden="1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hidden="1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hidden="1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hidden="1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hidden="1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hidden="1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hidden="1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hidden="1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hidden="1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hidden="1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hidden="1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hidden="1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hidden="1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hidden="1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hidden="1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hidden="1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hidden="1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hidden="1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hidden="1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hidden="1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hidden="1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hidden="1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hidden="1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hidden="1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hidden="1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hidden="1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hidden="1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hidden="1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hidden="1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hidden="1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hidden="1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hidden="1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hidden="1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hidden="1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hidden="1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hidden="1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hidden="1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hidden="1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hidden="1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hidden="1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hidden="1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hidden="1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hidden="1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hidden="1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hidden="1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hidden="1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hidden="1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hidden="1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hidden="1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hidden="1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hidden="1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hidden="1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hidden="1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hidden="1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hidden="1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hidden="1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hidden="1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hidden="1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hidden="1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hidden="1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hidden="1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hidden="1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hidden="1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hidden="1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hidden="1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hidden="1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hidden="1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hidden="1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hidden="1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hidden="1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hidden="1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hidden="1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hidden="1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hidden="1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hidden="1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hidden="1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hidden="1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hidden="1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hidden="1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hidden="1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hidden="1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hidden="1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hidden="1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hidden="1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hidden="1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hidden="1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hidden="1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hidden="1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hidden="1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hidden="1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hidden="1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hidden="1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hidden="1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hidden="1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hidden="1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hidden="1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hidden="1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hidden="1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hidden="1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hidden="1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hidden="1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hidden="1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hidden="1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hidden="1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hidden="1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hidden="1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hidden="1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hidden="1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hidden="1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hidden="1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hidden="1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hidden="1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hidden="1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hidden="1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hidden="1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hidden="1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hidden="1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hidden="1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hidden="1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hidden="1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hidden="1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hidden="1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hidden="1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hidden="1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hidden="1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hidden="1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hidden="1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hidden="1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hidden="1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hidden="1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hidden="1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hidden="1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hidden="1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hidden="1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hidden="1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hidden="1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hidden="1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hidden="1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hidden="1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hidden="1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hidden="1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hidden="1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hidden="1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hidden="1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hidden="1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hidden="1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hidden="1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hidden="1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hidden="1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hidden="1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hidden="1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hidden="1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hidden="1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hidden="1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hidden="1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hidden="1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hidden="1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hidden="1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hidden="1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hidden="1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hidden="1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hidden="1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hidden="1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hidden="1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hidden="1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hidden="1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hidden="1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hidden="1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hidden="1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hidden="1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hidden="1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hidden="1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hidden="1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hidden="1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hidden="1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hidden="1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hidden="1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hidden="1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hidden="1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hidden="1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hidden="1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hidden="1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hidden="1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hidden="1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hidden="1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hidden="1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hidden="1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hidden="1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hidden="1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hidden="1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hidden="1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hidden="1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hidden="1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hidden="1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hidden="1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hidden="1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hidden="1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hidden="1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hidden="1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hidden="1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hidden="1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hidden="1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hidden="1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hidden="1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hidden="1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hidden="1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hidden="1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hidden="1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hidden="1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hidden="1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hidden="1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hidden="1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hidden="1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hidden="1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hidden="1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hidden="1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hidden="1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hidden="1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hidden="1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hidden="1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hidden="1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hidden="1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hidden="1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hidden="1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hidden="1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hidden="1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hidden="1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hidden="1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hidden="1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hidden="1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hidden="1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hidden="1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hidden="1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hidden="1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hidden="1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hidden="1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hidden="1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hidden="1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hidden="1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hidden="1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hidden="1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hidden="1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hidden="1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hidden="1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hidden="1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hidden="1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hidden="1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hidden="1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hidden="1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hidden="1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hidden="1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hidden="1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hidden="1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hidden="1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hidden="1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hidden="1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hidden="1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hidden="1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hidden="1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hidden="1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hidden="1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hidden="1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hidden="1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hidden="1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hidden="1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hidden="1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hidden="1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hidden="1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hidden="1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hidden="1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hidden="1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hidden="1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hidden="1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hidden="1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hidden="1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hidden="1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hidden="1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hidden="1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hidden="1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hidden="1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hidden="1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hidden="1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hidden="1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hidden="1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hidden="1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hidden="1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hidden="1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hidden="1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hidden="1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hidden="1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hidden="1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hidden="1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hidden="1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hidden="1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hidden="1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hidden="1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hidden="1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hidden="1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hidden="1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hidden="1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hidden="1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hidden="1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hidden="1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hidden="1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hidden="1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hidden="1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hidden="1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hidden="1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hidden="1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hidden="1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hidden="1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hidden="1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hidden="1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hidden="1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hidden="1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hidden="1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hidden="1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hidden="1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hidden="1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hidden="1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hidden="1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hidden="1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hidden="1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hidden="1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hidden="1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hidden="1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hidden="1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hidden="1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hidden="1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hidden="1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hidden="1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hidden="1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hidden="1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hidden="1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hidden="1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hidden="1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hidden="1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hidden="1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hidden="1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hidden="1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hidden="1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hidden="1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hidden="1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hidden="1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hidden="1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hidden="1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hidden="1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hidden="1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hidden="1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hidden="1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hidden="1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hidden="1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hidden="1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hidden="1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hidden="1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hidden="1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hidden="1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hidden="1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hidden="1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hidden="1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hidden="1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hidden="1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hidden="1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hidden="1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hidden="1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hidden="1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hidden="1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hidden="1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hidden="1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hidden="1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hidden="1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hidden="1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hidden="1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hidden="1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hidden="1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hidden="1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hidden="1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hidden="1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hidden="1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hidden="1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hidden="1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hidden="1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hidden="1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hidden="1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hidden="1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hidden="1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hidden="1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hidden="1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hidden="1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hidden="1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hidden="1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hidden="1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hidden="1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hidden="1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hidden="1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hidden="1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hidden="1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hidden="1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hidden="1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hidden="1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hidden="1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hidden="1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hidden="1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hidden="1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hidden="1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hidden="1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hidden="1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hidden="1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hidden="1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hidden="1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hidden="1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hidden="1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hidden="1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hidden="1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hidden="1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hidden="1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hidden="1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hidden="1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hidden="1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hidden="1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hidden="1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hidden="1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hidden="1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hidden="1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hidden="1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hidden="1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hidden="1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hidden="1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hidden="1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hidden="1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hidden="1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hidden="1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hidden="1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hidden="1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hidden="1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hidden="1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hidden="1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hidden="1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hidden="1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hidden="1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hidden="1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hidden="1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hidden="1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hidden="1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hidden="1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hidden="1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hidden="1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hidden="1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hidden="1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hidden="1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hidden="1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hidden="1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hidden="1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hidden="1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hidden="1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hidden="1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hidden="1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hidden="1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hidden="1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hidden="1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hidden="1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hidden="1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hidden="1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hidden="1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hidden="1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hidden="1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hidden="1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hidden="1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hidden="1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hidden="1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hidden="1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hidden="1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hidden="1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hidden="1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hidden="1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hidden="1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hidden="1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hidden="1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hidden="1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hidden="1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hidden="1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hidden="1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hidden="1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hidden="1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hidden="1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hidden="1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hidden="1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hidden="1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hidden="1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hidden="1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hidden="1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hidden="1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hidden="1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hidden="1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hidden="1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hidden="1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hidden="1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hidden="1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hidden="1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hidden="1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hidden="1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hidden="1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hidden="1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hidden="1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hidden="1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hidden="1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hidden="1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hidden="1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hidden="1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hidden="1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hidden="1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hidden="1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hidden="1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hidden="1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hidden="1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hidden="1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hidden="1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hidden="1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hidden="1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hidden="1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hidden="1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hidden="1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hidden="1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hidden="1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hidden="1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hidden="1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hidden="1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hidden="1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hidden="1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hidden="1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hidden="1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hidden="1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hidden="1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hidden="1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hidden="1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hidden="1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hidden="1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hidden="1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hidden="1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hidden="1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hidden="1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hidden="1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hidden="1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hidden="1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hidden="1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hidden="1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hidden="1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hidden="1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hidden="1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hidden="1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hidden="1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hidden="1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hidden="1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hidden="1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hidden="1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hidden="1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hidden="1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hidden="1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hidden="1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hidden="1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hidden="1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hidden="1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hidden="1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hidden="1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hidden="1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hidden="1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hidden="1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hidden="1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hidden="1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hidden="1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hidden="1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hidden="1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hidden="1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hidden="1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hidden="1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hidden="1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hidden="1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hidden="1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hidden="1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hidden="1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hidden="1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hidden="1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hidden="1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hidden="1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hidden="1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hidden="1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hidden="1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hidden="1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hidden="1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hidden="1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hidden="1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hidden="1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hidden="1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hidden="1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hidden="1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hidden="1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hidden="1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hidden="1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hidden="1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hidden="1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hidden="1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hidden="1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hidden="1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hidden="1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hidden="1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hidden="1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hidden="1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hidden="1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hidden="1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hidden="1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hidden="1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hidden="1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hidden="1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hidden="1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hidden="1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hidden="1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hidden="1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hidden="1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hidden="1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hidden="1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hidden="1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hidden="1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hidden="1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hidden="1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hidden="1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hidden="1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hidden="1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hidden="1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hidden="1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hidden="1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hidden="1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hidden="1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hidden="1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hidden="1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hidden="1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hidden="1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hidden="1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hidden="1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hidden="1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hidden="1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hidden="1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hidden="1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hidden="1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hidden="1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hidden="1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hidden="1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hidden="1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hidden="1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hidden="1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hidden="1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hidden="1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hidden="1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hidden="1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hidden="1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hidden="1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hidden="1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hidden="1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hidden="1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hidden="1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hidden="1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hidden="1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hidden="1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hidden="1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hidden="1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hidden="1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hidden="1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hidden="1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hidden="1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hidden="1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hidden="1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hidden="1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hidden="1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hidden="1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hidden="1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hidden="1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hidden="1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hidden="1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hidden="1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hidden="1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hidden="1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hidden="1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hidden="1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hidden="1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hidden="1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hidden="1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hidden="1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hidden="1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hidden="1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hidden="1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hidden="1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hidden="1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hidden="1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hidden="1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hidden="1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hidden="1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hidden="1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hidden="1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hidden="1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hidden="1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hidden="1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hidden="1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hidden="1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hidden="1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hidden="1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hidden="1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hidden="1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hidden="1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hidden="1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hidden="1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hidden="1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hidden="1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hidden="1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hidden="1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hidden="1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hidden="1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hidden="1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hidden="1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hidden="1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hidden="1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hidden="1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hidden="1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hidden="1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hidden="1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hidden="1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hidden="1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hidden="1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hidden="1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hidden="1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hidden="1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hidden="1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hidden="1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hidden="1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hidden="1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hidden="1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hidden="1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hidden="1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hidden="1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hidden="1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hidden="1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hidden="1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hidden="1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hidden="1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hidden="1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hidden="1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hidden="1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hidden="1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hidden="1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hidden="1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hidden="1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hidden="1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hidden="1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hidden="1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hidden="1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hidden="1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hidden="1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hidden="1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hidden="1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hidden="1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hidden="1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hidden="1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hidden="1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hidden="1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hidden="1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hidden="1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hidden="1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hidden="1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hidden="1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hidden="1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hidden="1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hidden="1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hidden="1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hidden="1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hidden="1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hidden="1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hidden="1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hidden="1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hidden="1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hidden="1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hidden="1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hidden="1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hidden="1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hidden="1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hidden="1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hidden="1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hidden="1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hidden="1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hidden="1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hidden="1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hidden="1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hidden="1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hidden="1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hidden="1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hidden="1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hidden="1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hidden="1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hidden="1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hidden="1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hidden="1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hidden="1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hidden="1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hidden="1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hidden="1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hidden="1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hidden="1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hidden="1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hidden="1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hidden="1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hidden="1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hidden="1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hidden="1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hidden="1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hidden="1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hidden="1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hidden="1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hidden="1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hidden="1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hidden="1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hidden="1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hidden="1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hidden="1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hidden="1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hidden="1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hidden="1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hidden="1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hidden="1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hidden="1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hidden="1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hidden="1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hidden="1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hidden="1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hidden="1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hidden="1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hidden="1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hidden="1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hidden="1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hidden="1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hidden="1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hidden="1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hidden="1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hidden="1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hidden="1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hidden="1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hidden="1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hidden="1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hidden="1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hidden="1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hidden="1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hidden="1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hidden="1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hidden="1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hidden="1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hidden="1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hidden="1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hidden="1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hidden="1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hidden="1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hidden="1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hidden="1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hidden="1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hidden="1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hidden="1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hidden="1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hidden="1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hidden="1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hidden="1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hidden="1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hidden="1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hidden="1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hidden="1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hidden="1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hidden="1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hidden="1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hidden="1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hidden="1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hidden="1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hidden="1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hidden="1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hidden="1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hidden="1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hidden="1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hidden="1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hidden="1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hidden="1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hidden="1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hidden="1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hidden="1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hidden="1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hidden="1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hidden="1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hidden="1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hidden="1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hidden="1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hidden="1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hidden="1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hidden="1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hidden="1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hidden="1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hidden="1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hidden="1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hidden="1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hidden="1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hidden="1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hidden="1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hidden="1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hidden="1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hidden="1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hidden="1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hidden="1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hidden="1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hidden="1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hidden="1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hidden="1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hidden="1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hidden="1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hidden="1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hidden="1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hidden="1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hidden="1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hidden="1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hidden="1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hidden="1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hidden="1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hidden="1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hidden="1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hidden="1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hidden="1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hidden="1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hidden="1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hidden="1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hidden="1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hidden="1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hidden="1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hidden="1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hidden="1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hidden="1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hidden="1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hidden="1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hidden="1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hidden="1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hidden="1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hidden="1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hidden="1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hidden="1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hidden="1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hidden="1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hidden="1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hidden="1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hidden="1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hidden="1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hidden="1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hidden="1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hidden="1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hidden="1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hidden="1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hidden="1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hidden="1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hidden="1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hidden="1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hidden="1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hidden="1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hidden="1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hidden="1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hidden="1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hidden="1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hidden="1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hidden="1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hidden="1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hidden="1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hidden="1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hidden="1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hidden="1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hidden="1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hidden="1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hidden="1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hidden="1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hidden="1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hidden="1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hidden="1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hidden="1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hidden="1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hidden="1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hidden="1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hidden="1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hidden="1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hidden="1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hidden="1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hidden="1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hidden="1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hidden="1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hidden="1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hidden="1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hidden="1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hidden="1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hidden="1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hidden="1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hidden="1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hidden="1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hidden="1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hidden="1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hidden="1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hidden="1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hidden="1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hidden="1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hidden="1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hidden="1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hidden="1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hidden="1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hidden="1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hidden="1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hidden="1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hidden="1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hidden="1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hidden="1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hidden="1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hidden="1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hidden="1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hidden="1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hidden="1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hidden="1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hidden="1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hidden="1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hidden="1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hidden="1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hidden="1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hidden="1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hidden="1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hidden="1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hidden="1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hidden="1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hidden="1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hidden="1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hidden="1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hidden="1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hidden="1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hidden="1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hidden="1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hidden="1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hidden="1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hidden="1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hidden="1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hidden="1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hidden="1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hidden="1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hidden="1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hidden="1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hidden="1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hidden="1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hidden="1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hidden="1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hidden="1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hidden="1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hidden="1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hidden="1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hidden="1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hidden="1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hidden="1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hidden="1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hidden="1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hidden="1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hidden="1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hidden="1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hidden="1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hidden="1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hidden="1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hidden="1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hidden="1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hidden="1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hidden="1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hidden="1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hidden="1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hidden="1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hidden="1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hidden="1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hidden="1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hidden="1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hidden="1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hidden="1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hidden="1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hidden="1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hidden="1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hidden="1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hidden="1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hidden="1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hidden="1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hidden="1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hidden="1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hidden="1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hidden="1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hidden="1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hidden="1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hidden="1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hidden="1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hidden="1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hidden="1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hidden="1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hidden="1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hidden="1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hidden="1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hidden="1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hidden="1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hidden="1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hidden="1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hidden="1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hidden="1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hidden="1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hidden="1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hidden="1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hidden="1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hidden="1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hidden="1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hidden="1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hidden="1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hidden="1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hidden="1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hidden="1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hidden="1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hidden="1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hidden="1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hidden="1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hidden="1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hidden="1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hidden="1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hidden="1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hidden="1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hidden="1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hidden="1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hidden="1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hidden="1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hidden="1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hidden="1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hidden="1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hidden="1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hidden="1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hidden="1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hidden="1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hidden="1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hidden="1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hidden="1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hidden="1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hidden="1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hidden="1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hidden="1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hidden="1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hidden="1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hidden="1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hidden="1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hidden="1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hidden="1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hidden="1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hidden="1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hidden="1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hidden="1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hidden="1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hidden="1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hidden="1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hidden="1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hidden="1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hidden="1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hidden="1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hidden="1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hidden="1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hidden="1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hidden="1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hidden="1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hidden="1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hidden="1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hidden="1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hidden="1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hidden="1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hidden="1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hidden="1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hidden="1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hidden="1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hidden="1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hidden="1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hidden="1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hidden="1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hidden="1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hidden="1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hidden="1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hidden="1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hidden="1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hidden="1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hidden="1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hidden="1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hidden="1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hidden="1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hidden="1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hidden="1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hidden="1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hidden="1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hidden="1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hidden="1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hidden="1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hidden="1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hidden="1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hidden="1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hidden="1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hidden="1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hidden="1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hidden="1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hidden="1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hidden="1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hidden="1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hidden="1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hidden="1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hidden="1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hidden="1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hidden="1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hidden="1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hidden="1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hidden="1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hidden="1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hidden="1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hidden="1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hidden="1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hidden="1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hidden="1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hidden="1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hidden="1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hidden="1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hidden="1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hidden="1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hidden="1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hidden="1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hidden="1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hidden="1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hidden="1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hidden="1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hidden="1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hidden="1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hidden="1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hidden="1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hidden="1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hidden="1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hidden="1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hidden="1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hidden="1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hidden="1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hidden="1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hidden="1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hidden="1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hidden="1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hidden="1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hidden="1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hidden="1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hidden="1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hidden="1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hidden="1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hidden="1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hidden="1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hidden="1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hidden="1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hidden="1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hidden="1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hidden="1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hidden="1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hidden="1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hidden="1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hidden="1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hidden="1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hidden="1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hidden="1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hidden="1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hidden="1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hidden="1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hidden="1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hidden="1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hidden="1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hidden="1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hidden="1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hidden="1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hidden="1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hidden="1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hidden="1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hidden="1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hidden="1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hidden="1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hidden="1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hidden="1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hidden="1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hidden="1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hidden="1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hidden="1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hidden="1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hidden="1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hidden="1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hidden="1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hidden="1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hidden="1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hidden="1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hidden="1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hidden="1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hidden="1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hidden="1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hidden="1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hidden="1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hidden="1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hidden="1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hidden="1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hidden="1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hidden="1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hidden="1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hidden="1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hidden="1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hidden="1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hidden="1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hidden="1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hidden="1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hidden="1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hidden="1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hidden="1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hidden="1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hidden="1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hidden="1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hidden="1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hidden="1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hidden="1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hidden="1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hidden="1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hidden="1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hidden="1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hidden="1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hidden="1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hidden="1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hidden="1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hidden="1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hidden="1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hidden="1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hidden="1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hidden="1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hidden="1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hidden="1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hidden="1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hidden="1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hidden="1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hidden="1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hidden="1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hidden="1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hidden="1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hidden="1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hidden="1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hidden="1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hidden="1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hidden="1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hidden="1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hidden="1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hidden="1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hidden="1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hidden="1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hidden="1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hidden="1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hidden="1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hidden="1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hidden="1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hidden="1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hidden="1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hidden="1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hidden="1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hidden="1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hidden="1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hidden="1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hidden="1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hidden="1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hidden="1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hidden="1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hidden="1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hidden="1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hidden="1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hidden="1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hidden="1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hidden="1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hidden="1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hidden="1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hidden="1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hidden="1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hidden="1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hidden="1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hidden="1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hidden="1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hidden="1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hidden="1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hidden="1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hidden="1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hidden="1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hidden="1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hidden="1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hidden="1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hidden="1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hidden="1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hidden="1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hidden="1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hidden="1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hidden="1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hidden="1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hidden="1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hidden="1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hidden="1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hidden="1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hidden="1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hidden="1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hidden="1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hidden="1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hidden="1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hidden="1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hidden="1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hidden="1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hidden="1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hidden="1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hidden="1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hidden="1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hidden="1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hidden="1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hidden="1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hidden="1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hidden="1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hidden="1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hidden="1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hidden="1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hidden="1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hidden="1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hidden="1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hidden="1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hidden="1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hidden="1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hidden="1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hidden="1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hidden="1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hidden="1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hidden="1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hidden="1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hidden="1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hidden="1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hidden="1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hidden="1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hidden="1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hidden="1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hidden="1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hidden="1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hidden="1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hidden="1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hidden="1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hidden="1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hidden="1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hidden="1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hidden="1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hidden="1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hidden="1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hidden="1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hidden="1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hidden="1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hidden="1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hidden="1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hidden="1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hidden="1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hidden="1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hidden="1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hidden="1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hidden="1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hidden="1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hidden="1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hidden="1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hidden="1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hidden="1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hidden="1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hidden="1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hidden="1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hidden="1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hidden="1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hidden="1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hidden="1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hidden="1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hidden="1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hidden="1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hidden="1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hidden="1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hidden="1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hidden="1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hidden="1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hidden="1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hidden="1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hidden="1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hidden="1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hidden="1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hidden="1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hidden="1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hidden="1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hidden="1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hidden="1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hidden="1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hidden="1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hidden="1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hidden="1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hidden="1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hidden="1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hidden="1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hidden="1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hidden="1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hidden="1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hidden="1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hidden="1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hidden="1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hidden="1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hidden="1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hidden="1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hidden="1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hidden="1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hidden="1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hidden="1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hidden="1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hidden="1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hidden="1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hidden="1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hidden="1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hidden="1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hidden="1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hidden="1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hidden="1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hidden="1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hidden="1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hidden="1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hidden="1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hidden="1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hidden="1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hidden="1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hidden="1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hidden="1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hidden="1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hidden="1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hidden="1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hidden="1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hidden="1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hidden="1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hidden="1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hidden="1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hidden="1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hidden="1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hidden="1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hidden="1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hidden="1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hidden="1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hidden="1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hidden="1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hidden="1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hidden="1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hidden="1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hidden="1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hidden="1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hidden="1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hidden="1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hidden="1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hidden="1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hidden="1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hidden="1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hidden="1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hidden="1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hidden="1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hidden="1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hidden="1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hidden="1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hidden="1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hidden="1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hidden="1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hidden="1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hidden="1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hidden="1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hidden="1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hidden="1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hidden="1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hidden="1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hidden="1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hidden="1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hidden="1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hidden="1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hidden="1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hidden="1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hidden="1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hidden="1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hidden="1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hidden="1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hidden="1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hidden="1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hidden="1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hidden="1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hidden="1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hidden="1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hidden="1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hidden="1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hidden="1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hidden="1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hidden="1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hidden="1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hidden="1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hidden="1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hidden="1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hidden="1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hidden="1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hidden="1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hidden="1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hidden="1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hidden="1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hidden="1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hidden="1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hidden="1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hidden="1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hidden="1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hidden="1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hidden="1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hidden="1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hidden="1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hidden="1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hidden="1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hidden="1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hidden="1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hidden="1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hidden="1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hidden="1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hidden="1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hidden="1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hidden="1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hidden="1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hidden="1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hidden="1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hidden="1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hidden="1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hidden="1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hidden="1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hidden="1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hidden="1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hidden="1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hidden="1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hidden="1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hidden="1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hidden="1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hidden="1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hidden="1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hidden="1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hidden="1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hidden="1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hidden="1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hidden="1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hidden="1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hidden="1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hidden="1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hidden="1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hidden="1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hidden="1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hidden="1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hidden="1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hidden="1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hidden="1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hidden="1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hidden="1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hidden="1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hidden="1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hidden="1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hidden="1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hidden="1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hidden="1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hidden="1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hidden="1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hidden="1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hidden="1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hidden="1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hidden="1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hidden="1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hidden="1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hidden="1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hidden="1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hidden="1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hidden="1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hidden="1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hidden="1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hidden="1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hidden="1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hidden="1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hidden="1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hidden="1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hidden="1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hidden="1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hidden="1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hidden="1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hidden="1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hidden="1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hidden="1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hidden="1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hidden="1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hidden="1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hidden="1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hidden="1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hidden="1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hidden="1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hidden="1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hidden="1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hidden="1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hidden="1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hidden="1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hidden="1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hidden="1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hidden="1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hidden="1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hidden="1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hidden="1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hidden="1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hidden="1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hidden="1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hidden="1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hidden="1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hidden="1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hidden="1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hidden="1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hidden="1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hidden="1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hidden="1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hidden="1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hidden="1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hidden="1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hidden="1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hidden="1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hidden="1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hidden="1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hidden="1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hidden="1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hidden="1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hidden="1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hidden="1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hidden="1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hidden="1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hidden="1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hidden="1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hidden="1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hidden="1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hidden="1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hidden="1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hidden="1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hidden="1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hidden="1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hidden="1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hidden="1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hidden="1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hidden="1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hidden="1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hidden="1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hidden="1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hidden="1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hidden="1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hidden="1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hidden="1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hidden="1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hidden="1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hidden="1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hidden="1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hidden="1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hidden="1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hidden="1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hidden="1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hidden="1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hidden="1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hidden="1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hidden="1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hidden="1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hidden="1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hidden="1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hidden="1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hidden="1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hidden="1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hidden="1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hidden="1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hidden="1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hidden="1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hidden="1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hidden="1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hidden="1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hidden="1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hidden="1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hidden="1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hidden="1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hidden="1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hidden="1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hidden="1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hidden="1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hidden="1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hidden="1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hidden="1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hidden="1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hidden="1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hidden="1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hidden="1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hidden="1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hidden="1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hidden="1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hidden="1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hidden="1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hidden="1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hidden="1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hidden="1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hidden="1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hidden="1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hidden="1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hidden="1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hidden="1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hidden="1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hidden="1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hidden="1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hidden="1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hidden="1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hidden="1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hidden="1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hidden="1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hidden="1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hidden="1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hidden="1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hidden="1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hidden="1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hidden="1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hidden="1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hidden="1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hidden="1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hidden="1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hidden="1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hidden="1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hidden="1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hidden="1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hidden="1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hidden="1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hidden="1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hidden="1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hidden="1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hidden="1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hidden="1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hidden="1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hidden="1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hidden="1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hidden="1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hidden="1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hidden="1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hidden="1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hidden="1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hidden="1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hidden="1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hidden="1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hidden="1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hidden="1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hidden="1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hidden="1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hidden="1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hidden="1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hidden="1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hidden="1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hidden="1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hidden="1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hidden="1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hidden="1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hidden="1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hidden="1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hidden="1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hidden="1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hidden="1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hidden="1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hidden="1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hidden="1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hidden="1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hidden="1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hidden="1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hidden="1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hidden="1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hidden="1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hidden="1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hidden="1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hidden="1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hidden="1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hidden="1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hidden="1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hidden="1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hidden="1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hidden="1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hidden="1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hidden="1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hidden="1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hidden="1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hidden="1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hidden="1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hidden="1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hidden="1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hidden="1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hidden="1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hidden="1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hidden="1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hidden="1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hidden="1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hidden="1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hidden="1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hidden="1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hidden="1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hidden="1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hidden="1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hidden="1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hidden="1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hidden="1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hidden="1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hidden="1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hidden="1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hidden="1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hidden="1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hidden="1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hidden="1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hidden="1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hidden="1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hidden="1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hidden="1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hidden="1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hidden="1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hidden="1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hidden="1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hidden="1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hidden="1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hidden="1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hidden="1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hidden="1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hidden="1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hidden="1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hidden="1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hidden="1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hidden="1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hidden="1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hidden="1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hidden="1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hidden="1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hidden="1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hidden="1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hidden="1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hidden="1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hidden="1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hidden="1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hidden="1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hidden="1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hidden="1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hidden="1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hidden="1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hidden="1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hidden="1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hidden="1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hidden="1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hidden="1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hidden="1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hidden="1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hidden="1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hidden="1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hidden="1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hidden="1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hidden="1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hidden="1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hidden="1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hidden="1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hidden="1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hidden="1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hidden="1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hidden="1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hidden="1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hidden="1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hidden="1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hidden="1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hidden="1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hidden="1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hidden="1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hidden="1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hidden="1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hidden="1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hidden="1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hidden="1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hidden="1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hidden="1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hidden="1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hidden="1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hidden="1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hidden="1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hidden="1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hidden="1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hidden="1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hidden="1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hidden="1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hidden="1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hidden="1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hidden="1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hidden="1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hidden="1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hidden="1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hidden="1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hidden="1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hidden="1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hidden="1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hidden="1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hidden="1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hidden="1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hidden="1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hidden="1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hidden="1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hidden="1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hidden="1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hidden="1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hidden="1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hidden="1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hidden="1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hidden="1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hidden="1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hidden="1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hidden="1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hidden="1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hidden="1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hidden="1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hidden="1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hidden="1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hidden="1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hidden="1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hidden="1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hidden="1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hidden="1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hidden="1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hidden="1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hidden="1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hidden="1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hidden="1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hidden="1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hidden="1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hidden="1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hidden="1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hidden="1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hidden="1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hidden="1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hidden="1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hidden="1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hidden="1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hidden="1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hidden="1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hidden="1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hidden="1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hidden="1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hidden="1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hidden="1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hidden="1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hidden="1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hidden="1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hidden="1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hidden="1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hidden="1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hidden="1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hidden="1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hidden="1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hidden="1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hidden="1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hidden="1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hidden="1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hidden="1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hidden="1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hidden="1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hidden="1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hidden="1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hidden="1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hidden="1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hidden="1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hidden="1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hidden="1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hidden="1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hidden="1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hidden="1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hidden="1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hidden="1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hidden="1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hidden="1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hidden="1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hidden="1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hidden="1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hidden="1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hidden="1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hidden="1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hidden="1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hidden="1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hidden="1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hidden="1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hidden="1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hidden="1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hidden="1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hidden="1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hidden="1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hidden="1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hidden="1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hidden="1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hidden="1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hidden="1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hidden="1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hidden="1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hidden="1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hidden="1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hidden="1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hidden="1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hidden="1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hidden="1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hidden="1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hidden="1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hidden="1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hidden="1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hidden="1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hidden="1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hidden="1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hidden="1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hidden="1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hidden="1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hidden="1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hidden="1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hidden="1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hidden="1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hidden="1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hidden="1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hidden="1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hidden="1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hidden="1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hidden="1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hidden="1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hidden="1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hidden="1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hidden="1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hidden="1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hidden="1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hidden="1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hidden="1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hidden="1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hidden="1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hidden="1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hidden="1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hidden="1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hidden="1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hidden="1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hidden="1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hidden="1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hidden="1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hidden="1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hidden="1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hidden="1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hidden="1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hidden="1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hidden="1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hidden="1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hidden="1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hidden="1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hidden="1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hidden="1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hidden="1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hidden="1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hidden="1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hidden="1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hidden="1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hidden="1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hidden="1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hidden="1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hidden="1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hidden="1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hidden="1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hidden="1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hidden="1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hidden="1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hidden="1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hidden="1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hidden="1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hidden="1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hidden="1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hidden="1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hidden="1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hidden="1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hidden="1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hidden="1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hidden="1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hidden="1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hidden="1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hidden="1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hidden="1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hidden="1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hidden="1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hidden="1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hidden="1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hidden="1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hidden="1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hidden="1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hidden="1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hidden="1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hidden="1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hidden="1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hidden="1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hidden="1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hidden="1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hidden="1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hidden="1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hidden="1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hidden="1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hidden="1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hidden="1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hidden="1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hidden="1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hidden="1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hidden="1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hidden="1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hidden="1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hidden="1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hidden="1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hidden="1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hidden="1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hidden="1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hidden="1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hidden="1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hidden="1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hidden="1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hidden="1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hidden="1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hidden="1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hidden="1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hidden="1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hidden="1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hidden="1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hidden="1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hidden="1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hidden="1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hidden="1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hidden="1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hidden="1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hidden="1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hidden="1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hidden="1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hidden="1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hidden="1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hidden="1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hidden="1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hidden="1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hidden="1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hidden="1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hidden="1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hidden="1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hidden="1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hidden="1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hidden="1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hidden="1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hidden="1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hidden="1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hidden="1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hidden="1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hidden="1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hidden="1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hidden="1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hidden="1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hidden="1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hidden="1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hidden="1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hidden="1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hidden="1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hidden="1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hidden="1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hidden="1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hidden="1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hidden="1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hidden="1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hidden="1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hidden="1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hidden="1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hidden="1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hidden="1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hidden="1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hidden="1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hidden="1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hidden="1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hidden="1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hidden="1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hidden="1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hidden="1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hidden="1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hidden="1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hidden="1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hidden="1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hidden="1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hidden="1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hidden="1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hidden="1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hidden="1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hidden="1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hidden="1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hidden="1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hidden="1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hidden="1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hidden="1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hidden="1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hidden="1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hidden="1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hidden="1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hidden="1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hidden="1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hidden="1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hidden="1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hidden="1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hidden="1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hidden="1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hidden="1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hidden="1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hidden="1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hidden="1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hidden="1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hidden="1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hidden="1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hidden="1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hidden="1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hidden="1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hidden="1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hidden="1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hidden="1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hidden="1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hidden="1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hidden="1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hidden="1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hidden="1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hidden="1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hidden="1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hidden="1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hidden="1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hidden="1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hidden="1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hidden="1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hidden="1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hidden="1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hidden="1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hidden="1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hidden="1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hidden="1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hidden="1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hidden="1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hidden="1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hidden="1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hidden="1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hidden="1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hidden="1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hidden="1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hidden="1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hidden="1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hidden="1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hidden="1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hidden="1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hidden="1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hidden="1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hidden="1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hidden="1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hidden="1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hidden="1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hidden="1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hidden="1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hidden="1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hidden="1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hidden="1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hidden="1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hidden="1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hidden="1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hidden="1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hidden="1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hidden="1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hidden="1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hidden="1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hidden="1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hidden="1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hidden="1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hidden="1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hidden="1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hidden="1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hidden="1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hidden="1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hidden="1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hidden="1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hidden="1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hidden="1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hidden="1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hidden="1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hidden="1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hidden="1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hidden="1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hidden="1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hidden="1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hidden="1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hidden="1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hidden="1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hidden="1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hidden="1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hidden="1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hidden="1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hidden="1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hidden="1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hidden="1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hidden="1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hidden="1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hidden="1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hidden="1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hidden="1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hidden="1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hidden="1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hidden="1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hidden="1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hidden="1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hidden="1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hidden="1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hidden="1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hidden="1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hidden="1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hidden="1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hidden="1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hidden="1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hidden="1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hidden="1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hidden="1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hidden="1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hidden="1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hidden="1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hidden="1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hidden="1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hidden="1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hidden="1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hidden="1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hidden="1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hidden="1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hidden="1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hidden="1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hidden="1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hidden="1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hidden="1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hidden="1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hidden="1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hidden="1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hidden="1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hidden="1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hidden="1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hidden="1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hidden="1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hidden="1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hidden="1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hidden="1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hidden="1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hidden="1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hidden="1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hidden="1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hidden="1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hidden="1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hidden="1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hidden="1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hidden="1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hidden="1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hidden="1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hidden="1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hidden="1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hidden="1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hidden="1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hidden="1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hidden="1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hidden="1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hidden="1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hidden="1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hidden="1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hidden="1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hidden="1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hidden="1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hidden="1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hidden="1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hidden="1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hidden="1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hidden="1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hidden="1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hidden="1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hidden="1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hidden="1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hidden="1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hidden="1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hidden="1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hidden="1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hidden="1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hidden="1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hidden="1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hidden="1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hidden="1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hidden="1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hidden="1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hidden="1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hidden="1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hidden="1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hidden="1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hidden="1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hidden="1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hidden="1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hidden="1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hidden="1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hidden="1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hidden="1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hidden="1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hidden="1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hidden="1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hidden="1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hidden="1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hidden="1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hidden="1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hidden="1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hidden="1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hidden="1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hidden="1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hidden="1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hidden="1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hidden="1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hidden="1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hidden="1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hidden="1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hidden="1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hidden="1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hidden="1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hidden="1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hidden="1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hidden="1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hidden="1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hidden="1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hidden="1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hidden="1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hidden="1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hidden="1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hidden="1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hidden="1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hidden="1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hidden="1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hidden="1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hidden="1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hidden="1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hidden="1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hidden="1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hidden="1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hidden="1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hidden="1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hidden="1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hidden="1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hidden="1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hidden="1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hidden="1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hidden="1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hidden="1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hidden="1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hidden="1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hidden="1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hidden="1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hidden="1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hidden="1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hidden="1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hidden="1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hidden="1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hidden="1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hidden="1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hidden="1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hidden="1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hidden="1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hidden="1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hidden="1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hidden="1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hidden="1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hidden="1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hidden="1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hidden="1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hidden="1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hidden="1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hidden="1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hidden="1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hidden="1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hidden="1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hidden="1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hidden="1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hidden="1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hidden="1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hidden="1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hidden="1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hidden="1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hidden="1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hidden="1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hidden="1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hidden="1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hidden="1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hidden="1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hidden="1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hidden="1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hidden="1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hidden="1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hidden="1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hidden="1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hidden="1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hidden="1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hidden="1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hidden="1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hidden="1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hidden="1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hidden="1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hidden="1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hidden="1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hidden="1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hidden="1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hidden="1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hidden="1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hidden="1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hidden="1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hidden="1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hidden="1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hidden="1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hidden="1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hidden="1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hidden="1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hidden="1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hidden="1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hidden="1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hidden="1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hidden="1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hidden="1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hidden="1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hidden="1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hidden="1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hidden="1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hidden="1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hidden="1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hidden="1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hidden="1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hidden="1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hidden="1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hidden="1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hidden="1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hidden="1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hidden="1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hidden="1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hidden="1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hidden="1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hidden="1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hidden="1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hidden="1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hidden="1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hidden="1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hidden="1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hidden="1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hidden="1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hidden="1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hidden="1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hidden="1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hidden="1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hidden="1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hidden="1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hidden="1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hidden="1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hidden="1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hidden="1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hidden="1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hidden="1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hidden="1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hidden="1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hidden="1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hidden="1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hidden="1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hidden="1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hidden="1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hidden="1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hidden="1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hidden="1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hidden="1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hidden="1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hidden="1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hidden="1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hidden="1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hidden="1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hidden="1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hidden="1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hidden="1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hidden="1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hidden="1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hidden="1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hidden="1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hidden="1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hidden="1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hidden="1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hidden="1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hidden="1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hidden="1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hidden="1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hidden="1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hidden="1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hidden="1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hidden="1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hidden="1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hidden="1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hidden="1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hidden="1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hidden="1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hidden="1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hidden="1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hidden="1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hidden="1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hidden="1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hidden="1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hidden="1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hidden="1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hidden="1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hidden="1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hidden="1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hidden="1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hidden="1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hidden="1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hidden="1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hidden="1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hidden="1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hidden="1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hidden="1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hidden="1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hidden="1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hidden="1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hidden="1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hidden="1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hidden="1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hidden="1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hidden="1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hidden="1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hidden="1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hidden="1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hidden="1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hidden="1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hidden="1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hidden="1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hidden="1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hidden="1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hidden="1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hidden="1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hidden="1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hidden="1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hidden="1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hidden="1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hidden="1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hidden="1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hidden="1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hidden="1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hidden="1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hidden="1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hidden="1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hidden="1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hidden="1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hidden="1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hidden="1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hidden="1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hidden="1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hidden="1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hidden="1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hidden="1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hidden="1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hidden="1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hidden="1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hidden="1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hidden="1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hidden="1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hidden="1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hidden="1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hidden="1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hidden="1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hidden="1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hidden="1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hidden="1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hidden="1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hidden="1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hidden="1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hidden="1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hidden="1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hidden="1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hidden="1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hidden="1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hidden="1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hidden="1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hidden="1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hidden="1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hidden="1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hidden="1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hidden="1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hidden="1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hidden="1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hidden="1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hidden="1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hidden="1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hidden="1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hidden="1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hidden="1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hidden="1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hidden="1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hidden="1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hidden="1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hidden="1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hidden="1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hidden="1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hidden="1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hidden="1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hidden="1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hidden="1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hidden="1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hidden="1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hidden="1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hidden="1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hidden="1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hidden="1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hidden="1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hidden="1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hidden="1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hidden="1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hidden="1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hidden="1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hidden="1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hidden="1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hidden="1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hidden="1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hidden="1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hidden="1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hidden="1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hidden="1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hidden="1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hidden="1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hidden="1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hidden="1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hidden="1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hidden="1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hidden="1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hidden="1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hidden="1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hidden="1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hidden="1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hidden="1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hidden="1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hidden="1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hidden="1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hidden="1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hidden="1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hidden="1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hidden="1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hidden="1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hidden="1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hidden="1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hidden="1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hidden="1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hidden="1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hidden="1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hidden="1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hidden="1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hidden="1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hidden="1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hidden="1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hidden="1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hidden="1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hidden="1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hidden="1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hidden="1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hidden="1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hidden="1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hidden="1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hidden="1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hidden="1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hidden="1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hidden="1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hidden="1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hidden="1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hidden="1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hidden="1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hidden="1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hidden="1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hidden="1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hidden="1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hidden="1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hidden="1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hidden="1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hidden="1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hidden="1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hidden="1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hidden="1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hidden="1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hidden="1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hidden="1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hidden="1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hidden="1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hidden="1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hidden="1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hidden="1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hidden="1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hidden="1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hidden="1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hidden="1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hidden="1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hidden="1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hidden="1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hidden="1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hidden="1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hidden="1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hidden="1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hidden="1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hidden="1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hidden="1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hidden="1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hidden="1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hidden="1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hidden="1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hidden="1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hidden="1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hidden="1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hidden="1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hidden="1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hidden="1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hidden="1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hidden="1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hidden="1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hidden="1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hidden="1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hidden="1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hidden="1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hidden="1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hidden="1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hidden="1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hidden="1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hidden="1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hidden="1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hidden="1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hidden="1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hidden="1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hidden="1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hidden="1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hidden="1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hidden="1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hidden="1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hidden="1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hidden="1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hidden="1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hidden="1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hidden="1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hidden="1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hidden="1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hidden="1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hidden="1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hidden="1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hidden="1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hidden="1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hidden="1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hidden="1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hidden="1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hidden="1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hidden="1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hidden="1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hidden="1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hidden="1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hidden="1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hidden="1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hidden="1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hidden="1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hidden="1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hidden="1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hidden="1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hidden="1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hidden="1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hidden="1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hidden="1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hidden="1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hidden="1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hidden="1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hidden="1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hidden="1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hidden="1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hidden="1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hidden="1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hidden="1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hidden="1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hidden="1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hidden="1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hidden="1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hidden="1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hidden="1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hidden="1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hidden="1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hidden="1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hidden="1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hidden="1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hidden="1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hidden="1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hidden="1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hidden="1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hidden="1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hidden="1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hidden="1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hidden="1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hidden="1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hidden="1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hidden="1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hidden="1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hidden="1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hidden="1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hidden="1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hidden="1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hidden="1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hidden="1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hidden="1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hidden="1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hidden="1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hidden="1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hidden="1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hidden="1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hidden="1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hidden="1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hidden="1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hidden="1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hidden="1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hidden="1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hidden="1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hidden="1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hidden="1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hidden="1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hidden="1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hidden="1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hidden="1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hidden="1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hidden="1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hidden="1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hidden="1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hidden="1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hidden="1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hidden="1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hidden="1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hidden="1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hidden="1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hidden="1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hidden="1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hidden="1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hidden="1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hidden="1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hidden="1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hidden="1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hidden="1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hidden="1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hidden="1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hidden="1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hidden="1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hidden="1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hidden="1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hidden="1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hidden="1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hidden="1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hidden="1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hidden="1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hidden="1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hidden="1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hidden="1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hidden="1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hidden="1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hidden="1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hidden="1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hidden="1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hidden="1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hidden="1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hidden="1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hidden="1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hidden="1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hidden="1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hidden="1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hidden="1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hidden="1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hidden="1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hidden="1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hidden="1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hidden="1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hidden="1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hidden="1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hidden="1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hidden="1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hidden="1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hidden="1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hidden="1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hidden="1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hidden="1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hidden="1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hidden="1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hidden="1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hidden="1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hidden="1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hidden="1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hidden="1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hidden="1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hidden="1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hidden="1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hidden="1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hidden="1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hidden="1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hidden="1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hidden="1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hidden="1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hidden="1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hidden="1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hidden="1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hidden="1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hidden="1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hidden="1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hidden="1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hidden="1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hidden="1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hidden="1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hidden="1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hidden="1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hidden="1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hidden="1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hidden="1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hidden="1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hidden="1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hidden="1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hidden="1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hidden="1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hidden="1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hidden="1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hidden="1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hidden="1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hidden="1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hidden="1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hidden="1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hidden="1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hidden="1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hidden="1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hidden="1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hidden="1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hidden="1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hidden="1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hidden="1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hidden="1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hidden="1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hidden="1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hidden="1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hidden="1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hidden="1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hidden="1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hidden="1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hidden="1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hidden="1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hidden="1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hidden="1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hidden="1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hidden="1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hidden="1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hidden="1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hidden="1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hidden="1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hidden="1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hidden="1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hidden="1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hidden="1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hidden="1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hidden="1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hidden="1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hidden="1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hidden="1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hidden="1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hidden="1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hidden="1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hidden="1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hidden="1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hidden="1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hidden="1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hidden="1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hidden="1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hidden="1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hidden="1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hidden="1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hidden="1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hidden="1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hidden="1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hidden="1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hidden="1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hidden="1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hidden="1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hidden="1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hidden="1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hidden="1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hidden="1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hidden="1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hidden="1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hidden="1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hidden="1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hidden="1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hidden="1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hidden="1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hidden="1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hidden="1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hidden="1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hidden="1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hidden="1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hidden="1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hidden="1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hidden="1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hidden="1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hidden="1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hidden="1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hidden="1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hidden="1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hidden="1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hidden="1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hidden="1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hidden="1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hidden="1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hidden="1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hidden="1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hidden="1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hidden="1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hidden="1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hidden="1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hidden="1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hidden="1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hidden="1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hidden="1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hidden="1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hidden="1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hidden="1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hidden="1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hidden="1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hidden="1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hidden="1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hidden="1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hidden="1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hidden="1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hidden="1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hidden="1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hidden="1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hidden="1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hidden="1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hidden="1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hidden="1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hidden="1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hidden="1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hidden="1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hidden="1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hidden="1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hidden="1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hidden="1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hidden="1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hidden="1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hidden="1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hidden="1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hidden="1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hidden="1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hidden="1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hidden="1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hidden="1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hidden="1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hidden="1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hidden="1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hidden="1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hidden="1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hidden="1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hidden="1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hidden="1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hidden="1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hidden="1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hidden="1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hidden="1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hidden="1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hidden="1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hidden="1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hidden="1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hidden="1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hidden="1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hidden="1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hidden="1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hidden="1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hidden="1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hidden="1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hidden="1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hidden="1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hidden="1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hidden="1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hidden="1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hidden="1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hidden="1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hidden="1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hidden="1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hidden="1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hidden="1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hidden="1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hidden="1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hidden="1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hidden="1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hidden="1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hidden="1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hidden="1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hidden="1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hidden="1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hidden="1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hidden="1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hidden="1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hidden="1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hidden="1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hidden="1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hidden="1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hidden="1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hidden="1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hidden="1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hidden="1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hidden="1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hidden="1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hidden="1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hidden="1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hidden="1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hidden="1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hidden="1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hidden="1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hidden="1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hidden="1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hidden="1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hidden="1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hidden="1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hidden="1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hidden="1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hidden="1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hidden="1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hidden="1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hidden="1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hidden="1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hidden="1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hidden="1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hidden="1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hidden="1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hidden="1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hidden="1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hidden="1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hidden="1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hidden="1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hidden="1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hidden="1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hidden="1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hidden="1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hidden="1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hidden="1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hidden="1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hidden="1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hidden="1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hidden="1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hidden="1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hidden="1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hidden="1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hidden="1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hidden="1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hidden="1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hidden="1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hidden="1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hidden="1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hidden="1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hidden="1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hidden="1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hidden="1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hidden="1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hidden="1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hidden="1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hidden="1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hidden="1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hidden="1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hidden="1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hidden="1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hidden="1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hidden="1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hidden="1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hidden="1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hidden="1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hidden="1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hidden="1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hidden="1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hidden="1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hidden="1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hidden="1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hidden="1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hidden="1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hidden="1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hidden="1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hidden="1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hidden="1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hidden="1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hidden="1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hidden="1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hidden="1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hidden="1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hidden="1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hidden="1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hidden="1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hidden="1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hidden="1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hidden="1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hidden="1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hidden="1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hidden="1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hidden="1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hidden="1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hidden="1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hidden="1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hidden="1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hidden="1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hidden="1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hidden="1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hidden="1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hidden="1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hidden="1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hidden="1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hidden="1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hidden="1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hidden="1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hidden="1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hidden="1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hidden="1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hidden="1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hidden="1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hidden="1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hidden="1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hidden="1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hidden="1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hidden="1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hidden="1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hidden="1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hidden="1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hidden="1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hidden="1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hidden="1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hidden="1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hidden="1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hidden="1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hidden="1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hidden="1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hidden="1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hidden="1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hidden="1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hidden="1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hidden="1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hidden="1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hidden="1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hidden="1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hidden="1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hidden="1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hidden="1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hidden="1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hidden="1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hidden="1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hidden="1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hidden="1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hidden="1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hidden="1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hidden="1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hidden="1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hidden="1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hidden="1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hidden="1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hidden="1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hidden="1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hidden="1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hidden="1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hidden="1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hidden="1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hidden="1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hidden="1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hidden="1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hidden="1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hidden="1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hidden="1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hidden="1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hidden="1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hidden="1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hidden="1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hidden="1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hidden="1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hidden="1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hidden="1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hidden="1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hidden="1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hidden="1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hidden="1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hidden="1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hidden="1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hidden="1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hidden="1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hidden="1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hidden="1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hidden="1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hidden="1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hidden="1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hidden="1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hidden="1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hidden="1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hidden="1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hidden="1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hidden="1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hidden="1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hidden="1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hidden="1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hidden="1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hidden="1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hidden="1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hidden="1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hidden="1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hidden="1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hidden="1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hidden="1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hidden="1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hidden="1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hidden="1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hidden="1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hidden="1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hidden="1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hidden="1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hidden="1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hidden="1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hidden="1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hidden="1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hidden="1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hidden="1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hidden="1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hidden="1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hidden="1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hidden="1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hidden="1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hidden="1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hidden="1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hidden="1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hidden="1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hidden="1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hidden="1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hidden="1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hidden="1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hidden="1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hidden="1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hidden="1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hidden="1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hidden="1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hidden="1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hidden="1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hidden="1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hidden="1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hidden="1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hidden="1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hidden="1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hidden="1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hidden="1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hidden="1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hidden="1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hidden="1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hidden="1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hidden="1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hidden="1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hidden="1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hidden="1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hidden="1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hidden="1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hidden="1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hidden="1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hidden="1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hidden="1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hidden="1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hidden="1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hidden="1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hidden="1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hidden="1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hidden="1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hidden="1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hidden="1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hidden="1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hidden="1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hidden="1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hidden="1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hidden="1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hidden="1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hidden="1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hidden="1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hidden="1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hidden="1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hidden="1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hidden="1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hidden="1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hidden="1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hidden="1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hidden="1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hidden="1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hidden="1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hidden="1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hidden="1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hidden="1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hidden="1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hidden="1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hidden="1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hidden="1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hidden="1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hidden="1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hidden="1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hidden="1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hidden="1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hidden="1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hidden="1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hidden="1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hidden="1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hidden="1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hidden="1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hidden="1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hidden="1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hidden="1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hidden="1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hidden="1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hidden="1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hidden="1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hidden="1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hidden="1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hidden="1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hidden="1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hidden="1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hidden="1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hidden="1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hidden="1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hidden="1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hidden="1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hidden="1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hidden="1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hidden="1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hidden="1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hidden="1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hidden="1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hidden="1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hidden="1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hidden="1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hidden="1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hidden="1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hidden="1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hidden="1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hidden="1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hidden="1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hidden="1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hidden="1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hidden="1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hidden="1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hidden="1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hidden="1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hidden="1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hidden="1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hidden="1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hidden="1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hidden="1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hidden="1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hidden="1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hidden="1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hidden="1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hidden="1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hidden="1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hidden="1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hidden="1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hidden="1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hidden="1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hidden="1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hidden="1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hidden="1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hidden="1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hidden="1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hidden="1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hidden="1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hidden="1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hidden="1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hidden="1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hidden="1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hidden="1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hidden="1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hidden="1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hidden="1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hidden="1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hidden="1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hidden="1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hidden="1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hidden="1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hidden="1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hidden="1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hidden="1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hidden="1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hidden="1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hidden="1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hidden="1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hidden="1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hidden="1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hidden="1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hidden="1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hidden="1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hidden="1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hidden="1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hidden="1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hidden="1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hidden="1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hidden="1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hidden="1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hidden="1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hidden="1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hidden="1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hidden="1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hidden="1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hidden="1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hidden="1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hidden="1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hidden="1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hidden="1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hidden="1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hidden="1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hidden="1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hidden="1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hidden="1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hidden="1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hidden="1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hidden="1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hidden="1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hidden="1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hidden="1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hidden="1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hidden="1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hidden="1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hidden="1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hidden="1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hidden="1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hidden="1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hidden="1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hidden="1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hidden="1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hidden="1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hidden="1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hidden="1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hidden="1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hidden="1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hidden="1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hidden="1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hidden="1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hidden="1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hidden="1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hidden="1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hidden="1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hidden="1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hidden="1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hidden="1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hidden="1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hidden="1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hidden="1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hidden="1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hidden="1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hidden="1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hidden="1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hidden="1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hidden="1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hidden="1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hidden="1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hidden="1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hidden="1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hidden="1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hidden="1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hidden="1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hidden="1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hidden="1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hidden="1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hidden="1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hidden="1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hidden="1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hidden="1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hidden="1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hidden="1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hidden="1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hidden="1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hidden="1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hidden="1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hidden="1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hidden="1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hidden="1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hidden="1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hidden="1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hidden="1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hidden="1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hidden="1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hidden="1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hidden="1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hidden="1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hidden="1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hidden="1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hidden="1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hidden="1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hidden="1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hidden="1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hidden="1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hidden="1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hidden="1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hidden="1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hidden="1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hidden="1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hidden="1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hidden="1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hidden="1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hidden="1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hidden="1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hidden="1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hidden="1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hidden="1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hidden="1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hidden="1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hidden="1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hidden="1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hidden="1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hidden="1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hidden="1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hidden="1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hidden="1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hidden="1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hidden="1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hidden="1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hidden="1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hidden="1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hidden="1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hidden="1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hidden="1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hidden="1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hidden="1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hidden="1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hidden="1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hidden="1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hidden="1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hidden="1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hidden="1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hidden="1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hidden="1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hidden="1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hidden="1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hidden="1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hidden="1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hidden="1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hidden="1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hidden="1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hidden="1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hidden="1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hidden="1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hidden="1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hidden="1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hidden="1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hidden="1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hidden="1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hidden="1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hidden="1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hidden="1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hidden="1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hidden="1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hidden="1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hidden="1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hidden="1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hidden="1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hidden="1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hidden="1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hidden="1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hidden="1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hidden="1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hidden="1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hidden="1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hidden="1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hidden="1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hidden="1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hidden="1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hidden="1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hidden="1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hidden="1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hidden="1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hidden="1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hidden="1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hidden="1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hidden="1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hidden="1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hidden="1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hidden="1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hidden="1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hidden="1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hidden="1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hidden="1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hidden="1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hidden="1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hidden="1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hidden="1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hidden="1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hidden="1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hidden="1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hidden="1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hidden="1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hidden="1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hidden="1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hidden="1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hidden="1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hidden="1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hidden="1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hidden="1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hidden="1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hidden="1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hidden="1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hidden="1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hidden="1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hidden="1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hidden="1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hidden="1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hidden="1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hidden="1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hidden="1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hidden="1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hidden="1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hidden="1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hidden="1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hidden="1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hidden="1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hidden="1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hidden="1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hidden="1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hidden="1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hidden="1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hidden="1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hidden="1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hidden="1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hidden="1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hidden="1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hidden="1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hidden="1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hidden="1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hidden="1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hidden="1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hidden="1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hidden="1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hidden="1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hidden="1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hidden="1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hidden="1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hidden="1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hidden="1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hidden="1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hidden="1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hidden="1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hidden="1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hidden="1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hidden="1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hidden="1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hidden="1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hidden="1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hidden="1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hidden="1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hidden="1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hidden="1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hidden="1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hidden="1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hidden="1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hidden="1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hidden="1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hidden="1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hidden="1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hidden="1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hidden="1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hidden="1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hidden="1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hidden="1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hidden="1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hidden="1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hidden="1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hidden="1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hidden="1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hidden="1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hidden="1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hidden="1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hidden="1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hidden="1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hidden="1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hidden="1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hidden="1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hidden="1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hidden="1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hidden="1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hidden="1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hidden="1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hidden="1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hidden="1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hidden="1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hidden="1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hidden="1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hidden="1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hidden="1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hidden="1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hidden="1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hidden="1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hidden="1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hidden="1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hidden="1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hidden="1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hidden="1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hidden="1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hidden="1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hidden="1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hidden="1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hidden="1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hidden="1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hidden="1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hidden="1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hidden="1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hidden="1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hidden="1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hidden="1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hidden="1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hidden="1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hidden="1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hidden="1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hidden="1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hidden="1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hidden="1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hidden="1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hidden="1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hidden="1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hidden="1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hidden="1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hidden="1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hidden="1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hidden="1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hidden="1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hidden="1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hidden="1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hidden="1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hidden="1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hidden="1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hidden="1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hidden="1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hidden="1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hidden="1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hidden="1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hidden="1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hidden="1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hidden="1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hidden="1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hidden="1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hidden="1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hidden="1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hidden="1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hidden="1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hidden="1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hidden="1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hidden="1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hidden="1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hidden="1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hidden="1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hidden="1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hidden="1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hidden="1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hidden="1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hidden="1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hidden="1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hidden="1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hidden="1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hidden="1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hidden="1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hidden="1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hidden="1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hidden="1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hidden="1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hidden="1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hidden="1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hidden="1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hidden="1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hidden="1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hidden="1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hidden="1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hidden="1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hidden="1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hidden="1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hidden="1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hidden="1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hidden="1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hidden="1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hidden="1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hidden="1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hidden="1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hidden="1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hidden="1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hidden="1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hidden="1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hidden="1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hidden="1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hidden="1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hidden="1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hidden="1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hidden="1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hidden="1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hidden="1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hidden="1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hidden="1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hidden="1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hidden="1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hidden="1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hidden="1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hidden="1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hidden="1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hidden="1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hidden="1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hidden="1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hidden="1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hidden="1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hidden="1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hidden="1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hidden="1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hidden="1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hidden="1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hidden="1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hidden="1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hidden="1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hidden="1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hidden="1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hidden="1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hidden="1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hidden="1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hidden="1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hidden="1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hidden="1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hidden="1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hidden="1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hidden="1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hidden="1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hidden="1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hidden="1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hidden="1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hidden="1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hidden="1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hidden="1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hidden="1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hidden="1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hidden="1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hidden="1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hidden="1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hidden="1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hidden="1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hidden="1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hidden="1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hidden="1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hidden="1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hidden="1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hidden="1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hidden="1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hidden="1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hidden="1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hidden="1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hidden="1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hidden="1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hidden="1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hidden="1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hidden="1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hidden="1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hidden="1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hidden="1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hidden="1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hidden="1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hidden="1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hidden="1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hidden="1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>
        <filter val=".+78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189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Бурачкова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Ракуть  Екатерина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 t="str">
        <f>ФИО!N70</f>
        <v>Кобрин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 xml:space="preserve">    </v>
      </c>
      <c r="D226" s="61">
        <f>ФИО!J221</f>
        <v>0</v>
      </c>
      <c r="E226" s="61">
        <f>ФИО!K221</f>
        <v>0</v>
      </c>
      <c r="F226" s="48">
        <f>ФИО!L221</f>
        <v>0</v>
      </c>
      <c r="G226" s="123">
        <f>ФИО!M221</f>
        <v>0</v>
      </c>
      <c r="H226" s="125"/>
      <c r="I226" s="124">
        <f>ФИО!N221</f>
        <v>0</v>
      </c>
      <c r="J226" s="57" t="str">
        <f>ФИО!O221&amp;" "&amp;ФИО!P221</f>
        <v xml:space="preserve"> </v>
      </c>
      <c r="K226" s="58" t="str">
        <f>ФИО!Q221&amp;" "&amp;ФИО!R221&amp;" "&amp;ФИО!S221&amp;" "&amp;ФИО!T221&amp;" "&amp;ФИО!U221</f>
        <v xml:space="preserve">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  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Василевская  Каролина  </v>
      </c>
      <c r="D241" s="61">
        <f>ФИО!J236</f>
        <v>0</v>
      </c>
      <c r="E241" s="61">
        <f>ФИО!K236</f>
        <v>0</v>
      </c>
      <c r="F241" s="48">
        <f>ФИО!L236</f>
        <v>2000</v>
      </c>
      <c r="G241" s="123">
        <f>ФИО!M236</f>
        <v>0</v>
      </c>
      <c r="H241" s="125"/>
      <c r="I241" s="124" t="str">
        <f>ФИО!N236</f>
        <v>Гродно</v>
      </c>
      <c r="J241" s="57" t="str">
        <f>ФИО!O236&amp;" "&amp;ФИО!P236</f>
        <v>ГрГУ Динамо</v>
      </c>
      <c r="K241" s="58" t="str">
        <f>ФИО!Q236&amp;" "&amp;ФИО!R236&amp;" "&amp;ФИО!S236&amp;" "&amp;ФИО!T236&amp;" "&amp;ФИО!U236</f>
        <v xml:space="preserve">Ловейкин Ю.Г. Бардин А.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Щербакова  Ульяна  </v>
      </c>
      <c r="D258" s="61">
        <f>ФИО!J253</f>
        <v>0</v>
      </c>
      <c r="E258" s="61">
        <f>ФИО!K253</f>
        <v>0</v>
      </c>
      <c r="F258" s="48">
        <f>ФИО!L253</f>
        <v>2003</v>
      </c>
      <c r="G258" s="123" t="str">
        <f>ФИО!M253</f>
        <v>кмс</v>
      </c>
      <c r="H258" s="125"/>
      <c r="I258" s="124" t="str">
        <f>ФИО!N253</f>
        <v>Ляховичи</v>
      </c>
      <c r="J258" s="57" t="str">
        <f>ФИО!O253&amp;" "&amp;ФИО!P253</f>
        <v xml:space="preserve"> </v>
      </c>
      <c r="K258" s="58" t="str">
        <f>ФИО!Q253&amp;" "&amp;ФИО!R253&amp;" "&amp;ФИО!S253&amp;" "&amp;ФИО!T253&amp;" "&amp;ФИО!U253</f>
        <v xml:space="preserve">Борешевский Р.М. Кунцевич Д.В.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Кобрин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Данилюк А.В.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    </v>
      </c>
      <c r="D287" s="61">
        <f>ФИО!J282</f>
        <v>0</v>
      </c>
      <c r="E287" s="61">
        <f>ФИО!K282</f>
        <v>0</v>
      </c>
      <c r="F287" s="48">
        <f>ФИО!L282</f>
        <v>0</v>
      </c>
      <c r="G287" s="123">
        <f>ФИО!M282</f>
        <v>0</v>
      </c>
      <c r="H287" s="125"/>
      <c r="I287" s="124">
        <f>ФИО!N282</f>
        <v>0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 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74" t="str">
        <f>Установки!$C$3&amp;"  "&amp;Установки!$C$4</f>
        <v>Первенства РБ U-21 по дзюдо  среди юниоров</v>
      </c>
      <c r="E1" s="574"/>
      <c r="F1" s="574"/>
      <c r="G1" s="574"/>
      <c r="H1" s="574"/>
      <c r="I1" s="574"/>
      <c r="J1" s="574"/>
      <c r="K1" s="574"/>
      <c r="L1" s="574"/>
      <c r="M1" s="575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6"/>
      <c r="R2" s="94"/>
      <c r="S2" s="94"/>
      <c r="T2" s="323"/>
      <c r="U2" s="94"/>
      <c r="AI2" s="94"/>
    </row>
    <row r="3" spans="2:55" ht="6.75" customHeight="1" thickBot="1">
      <c r="L3" s="323"/>
      <c r="M3" s="434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Q6" s="411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417"/>
      <c r="R7" s="394"/>
      <c r="S7" s="394"/>
      <c r="T7" s="394"/>
      <c r="U7" s="394"/>
      <c r="V7" s="372"/>
      <c r="W7" s="400"/>
      <c r="X7" s="422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417"/>
      <c r="R8" s="379"/>
      <c r="S8" s="379"/>
      <c r="T8" s="379"/>
      <c r="U8" s="379"/>
      <c r="V8" s="379"/>
      <c r="W8" s="398"/>
      <c r="X8" s="429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422"/>
      <c r="R9" s="379"/>
      <c r="S9" s="379"/>
      <c r="T9" s="379"/>
      <c r="U9" s="379"/>
      <c r="V9" s="379"/>
      <c r="W9" s="400"/>
      <c r="X9" s="417"/>
      <c r="Y9" s="435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411"/>
      <c r="R10" s="379"/>
      <c r="S10" s="400"/>
      <c r="T10" s="400"/>
      <c r="U10" s="400"/>
      <c r="V10" s="383"/>
      <c r="W10" s="400"/>
      <c r="X10" s="417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9"/>
      <c r="AP10">
        <v>8</v>
      </c>
      <c r="AW10" s="179">
        <v>8</v>
      </c>
      <c r="AX10" s="436"/>
      <c r="AY10" s="437"/>
      <c r="AZ10" s="437"/>
      <c r="BA10" s="437"/>
      <c r="BB10" s="438"/>
      <c r="BC10" s="440"/>
    </row>
    <row r="11" spans="2:55" s="132" customFormat="1" ht="25.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Q11" s="418"/>
      <c r="R11" s="399"/>
      <c r="S11" s="399"/>
      <c r="T11" s="399"/>
      <c r="U11" s="399"/>
      <c r="V11" s="372"/>
      <c r="W11" s="379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3" t="s">
        <v>61</v>
      </c>
      <c r="D12" s="505" t="s">
        <v>346</v>
      </c>
      <c r="E12" s="570" t="s">
        <v>352</v>
      </c>
      <c r="F12" s="571"/>
      <c r="G12" s="571" t="s">
        <v>353</v>
      </c>
      <c r="H12" s="571"/>
      <c r="I12" s="572" t="s">
        <v>354</v>
      </c>
      <c r="J12" s="572"/>
      <c r="K12" s="572" t="s">
        <v>355</v>
      </c>
      <c r="L12" s="573"/>
      <c r="M12" s="506" t="s">
        <v>347</v>
      </c>
      <c r="N12" s="394"/>
      <c r="O12" s="372"/>
      <c r="P12" s="37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3" t="s">
        <v>61</v>
      </c>
      <c r="D15" s="505" t="s">
        <v>346</v>
      </c>
      <c r="E15" s="570" t="s">
        <v>352</v>
      </c>
      <c r="F15" s="571"/>
      <c r="G15" s="571" t="s">
        <v>353</v>
      </c>
      <c r="H15" s="571"/>
      <c r="I15" s="572" t="s">
        <v>354</v>
      </c>
      <c r="J15" s="572"/>
      <c r="K15" s="572" t="s">
        <v>355</v>
      </c>
      <c r="L15" s="573"/>
      <c r="M15" s="506" t="s">
        <v>347</v>
      </c>
      <c r="N15" s="394"/>
      <c r="O15" s="372"/>
      <c r="P15" s="379"/>
      <c r="Q15" s="417"/>
      <c r="R15" s="379"/>
      <c r="S15" s="379"/>
      <c r="T15" s="379"/>
      <c r="U15" s="379"/>
      <c r="V15" s="379"/>
      <c r="W15" s="371"/>
      <c r="X15" s="423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3" t="s">
        <v>61</v>
      </c>
      <c r="D19" s="505" t="s">
        <v>348</v>
      </c>
      <c r="E19" s="570" t="s">
        <v>352</v>
      </c>
      <c r="F19" s="571"/>
      <c r="G19" s="571" t="s">
        <v>353</v>
      </c>
      <c r="H19" s="571"/>
      <c r="I19" s="572" t="s">
        <v>354</v>
      </c>
      <c r="J19" s="572"/>
      <c r="K19" s="572" t="s">
        <v>355</v>
      </c>
      <c r="L19" s="573"/>
      <c r="M19" s="506" t="s">
        <v>347</v>
      </c>
      <c r="N19" s="394"/>
      <c r="O19" s="372"/>
      <c r="P19" s="379"/>
      <c r="Q19" s="417"/>
      <c r="R19" s="379"/>
      <c r="S19" s="379"/>
      <c r="T19" s="379"/>
      <c r="U19" s="379"/>
      <c r="V19" s="379"/>
      <c r="W19" s="371"/>
      <c r="X19" s="423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1" t="str">
        <f>$D$5</f>
        <v>ПЕРВЫЙ ПЕРВЫЙ Город 1 СДЮШОР 1</v>
      </c>
      <c r="E20" s="463"/>
      <c r="F20" s="464"/>
      <c r="G20" s="465"/>
      <c r="H20" s="466"/>
      <c r="I20" s="467"/>
      <c r="J20" s="466"/>
      <c r="K20" s="468"/>
      <c r="L20" s="469"/>
      <c r="M20" s="493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2" t="str">
        <f>$D$7</f>
        <v>ТРЕТИЙ ТРЕТИЙ Город 3 СДЮШОР 3</v>
      </c>
      <c r="E21" s="470"/>
      <c r="F21" s="471"/>
      <c r="G21" s="472"/>
      <c r="H21" s="473"/>
      <c r="I21" s="474"/>
      <c r="J21" s="473"/>
      <c r="K21" s="472"/>
      <c r="L21" s="475"/>
      <c r="M21" s="494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3" t="s">
        <v>61</v>
      </c>
      <c r="D22" s="505" t="s">
        <v>348</v>
      </c>
      <c r="E22" s="570" t="s">
        <v>352</v>
      </c>
      <c r="F22" s="571"/>
      <c r="G22" s="571" t="s">
        <v>353</v>
      </c>
      <c r="H22" s="571"/>
      <c r="I22" s="572" t="s">
        <v>354</v>
      </c>
      <c r="J22" s="572"/>
      <c r="K22" s="572" t="s">
        <v>355</v>
      </c>
      <c r="L22" s="573"/>
      <c r="M22" s="506" t="s">
        <v>347</v>
      </c>
      <c r="N22" s="394"/>
      <c r="O22" s="372"/>
      <c r="P22" s="379"/>
      <c r="Q22" s="417"/>
      <c r="R22" s="379"/>
      <c r="S22" s="379"/>
      <c r="T22" s="379"/>
      <c r="U22" s="379"/>
      <c r="V22" s="379"/>
      <c r="W22" s="371"/>
      <c r="X22" s="423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1" t="str">
        <f>$D$6</f>
        <v>ВТОРОЙ ВТОРОЙ Город 2 СДЮШОР 2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3" t="s">
        <v>61</v>
      </c>
      <c r="D26" s="505" t="s">
        <v>349</v>
      </c>
      <c r="E26" s="570" t="s">
        <v>352</v>
      </c>
      <c r="F26" s="571"/>
      <c r="G26" s="571" t="s">
        <v>353</v>
      </c>
      <c r="H26" s="571"/>
      <c r="I26" s="572" t="s">
        <v>354</v>
      </c>
      <c r="J26" s="572"/>
      <c r="K26" s="572" t="s">
        <v>355</v>
      </c>
      <c r="L26" s="573"/>
      <c r="M26" s="506" t="s">
        <v>347</v>
      </c>
      <c r="N26" s="394"/>
      <c r="O26" s="372"/>
      <c r="P26" s="379"/>
      <c r="Q26" s="417"/>
      <c r="R26" s="379"/>
      <c r="S26" s="379"/>
      <c r="T26" s="379"/>
      <c r="U26" s="379"/>
      <c r="V26" s="379"/>
      <c r="W26" s="371"/>
      <c r="X26" s="423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1" t="str">
        <f>$D$7</f>
        <v>ТРЕТИЙ ТРЕТИЙ Город 3 СДЮШОР 3</v>
      </c>
      <c r="E27" s="330"/>
      <c r="F27" s="476"/>
      <c r="G27" s="468"/>
      <c r="H27" s="476"/>
      <c r="I27" s="468"/>
      <c r="J27" s="476"/>
      <c r="K27" s="468"/>
      <c r="L27" s="469"/>
      <c r="M27" s="493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2" t="str">
        <f>$D$8</f>
        <v>ЧЕТВЕРТЫЙ ЧЕТВЕРТЫЙ Город 4 СДЮШОР 4</v>
      </c>
      <c r="E28" s="477"/>
      <c r="F28" s="478"/>
      <c r="G28" s="479"/>
      <c r="H28" s="478"/>
      <c r="I28" s="446"/>
      <c r="J28" s="480"/>
      <c r="K28" s="481"/>
      <c r="L28" s="482"/>
      <c r="M28" s="495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3" t="s">
        <v>61</v>
      </c>
      <c r="D29" s="505" t="s">
        <v>349</v>
      </c>
      <c r="E29" s="570" t="s">
        <v>352</v>
      </c>
      <c r="F29" s="571"/>
      <c r="G29" s="571" t="s">
        <v>353</v>
      </c>
      <c r="H29" s="571"/>
      <c r="I29" s="572" t="s">
        <v>354</v>
      </c>
      <c r="J29" s="572"/>
      <c r="K29" s="572" t="s">
        <v>355</v>
      </c>
      <c r="L29" s="573"/>
      <c r="M29" s="506" t="s">
        <v>347</v>
      </c>
      <c r="N29" s="394"/>
      <c r="O29" s="372"/>
      <c r="P29" s="379"/>
      <c r="Q29" s="417"/>
      <c r="R29" s="379"/>
      <c r="S29" s="379"/>
      <c r="T29" s="379"/>
      <c r="U29" s="379"/>
      <c r="V29" s="379"/>
      <c r="W29" s="371"/>
      <c r="X29" s="423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1" t="str">
        <f>$D$6</f>
        <v>ВТОРОЙ ВТОРОЙ Город 2 СДЮШОР 2</v>
      </c>
      <c r="E30" s="463"/>
      <c r="F30" s="464"/>
      <c r="G30" s="465"/>
      <c r="H30" s="466"/>
      <c r="I30" s="467"/>
      <c r="J30" s="466"/>
      <c r="K30" s="468"/>
      <c r="L30" s="469"/>
      <c r="M30" s="493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2" t="str">
        <f>$D$7</f>
        <v>ТРЕТИЙ ТРЕТИЙ Город 3 СДЮШОР 3</v>
      </c>
      <c r="E31" s="470"/>
      <c r="F31" s="471"/>
      <c r="G31" s="472"/>
      <c r="H31" s="473"/>
      <c r="I31" s="474"/>
      <c r="J31" s="473"/>
      <c r="K31" s="472"/>
      <c r="L31" s="475"/>
      <c r="M31" s="494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5"/>
      <c r="D92" s="555"/>
      <c r="E92" s="555"/>
      <c r="F92" s="555"/>
      <c r="G92" s="555"/>
      <c r="H92" s="555"/>
      <c r="I92" s="555"/>
      <c r="J92" s="555"/>
      <c r="K92" s="555"/>
      <c r="L92" s="555"/>
      <c r="M92" s="555"/>
      <c r="N92" s="555"/>
      <c r="O92" s="555"/>
      <c r="P92" s="555"/>
      <c r="Q92" s="555"/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5"/>
      <c r="AC92" s="555"/>
      <c r="AD92" s="555"/>
      <c r="AE92" s="555"/>
      <c r="AF92" s="555"/>
      <c r="AG92" s="555"/>
      <c r="AH92" s="555"/>
      <c r="AI92" s="555"/>
      <c r="AJ92" s="555"/>
      <c r="AK92" s="555"/>
      <c r="AL92" s="555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M1:M2"/>
    <mergeCell ref="E12:F12"/>
    <mergeCell ref="G12:H12"/>
    <mergeCell ref="I12:J12"/>
    <mergeCell ref="K12:L12"/>
    <mergeCell ref="K22:L22"/>
    <mergeCell ref="E26:F26"/>
    <mergeCell ref="G26:H26"/>
    <mergeCell ref="I26:J26"/>
    <mergeCell ref="D1:L1"/>
    <mergeCell ref="K15:L15"/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74" t="str">
        <f>Установки!$C$3&amp;"  "&amp;Установки!$C$4</f>
        <v>Первенства РБ U-21 по дзюдо  среди юниоров</v>
      </c>
      <c r="E1" s="574"/>
      <c r="F1" s="574"/>
      <c r="G1" s="574"/>
      <c r="H1" s="574"/>
      <c r="I1" s="574"/>
      <c r="J1" s="574"/>
      <c r="K1" s="574"/>
      <c r="L1" s="574"/>
      <c r="M1" s="575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6"/>
    </row>
    <row r="3" spans="2:37" ht="6.75" customHeight="1" thickBot="1">
      <c r="L3" s="323"/>
      <c r="M3" s="434"/>
      <c r="R3" s="251" t="s">
        <v>39</v>
      </c>
      <c r="S3">
        <v>1</v>
      </c>
      <c r="Z3" s="179">
        <v>1</v>
      </c>
      <c r="AA3" s="497" t="s">
        <v>61</v>
      </c>
      <c r="AB3" s="497" t="s">
        <v>344</v>
      </c>
      <c r="AC3" s="510">
        <v>1</v>
      </c>
      <c r="AD3" s="511">
        <v>2</v>
      </c>
      <c r="AE3" s="511">
        <v>3</v>
      </c>
      <c r="AF3" s="511">
        <v>4</v>
      </c>
      <c r="AG3" s="511">
        <v>5</v>
      </c>
      <c r="AH3" s="512">
        <v>6</v>
      </c>
      <c r="AI3" s="498"/>
      <c r="AJ3" s="499"/>
      <c r="AK3" s="500" t="s">
        <v>345</v>
      </c>
    </row>
    <row r="4" spans="2:37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251" t="s">
        <v>39</v>
      </c>
      <c r="S4">
        <v>2</v>
      </c>
      <c r="Z4" s="179">
        <v>5</v>
      </c>
      <c r="AA4" s="507">
        <v>1</v>
      </c>
      <c r="AB4" s="501" t="s">
        <v>279</v>
      </c>
      <c r="AC4" s="514"/>
      <c r="AD4" s="447"/>
      <c r="AE4" s="447"/>
      <c r="AF4" s="447"/>
      <c r="AG4" s="447"/>
      <c r="AH4" s="444"/>
      <c r="AI4" s="457"/>
      <c r="AJ4" s="458"/>
      <c r="AK4" s="516"/>
    </row>
    <row r="5" spans="2:37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R5" s="251" t="s">
        <v>39</v>
      </c>
      <c r="S5">
        <v>3</v>
      </c>
      <c r="Z5" s="179">
        <v>3</v>
      </c>
      <c r="AA5" s="508">
        <v>2</v>
      </c>
      <c r="AB5" s="502" t="s">
        <v>280</v>
      </c>
      <c r="AC5" s="504"/>
      <c r="AD5" s="450"/>
      <c r="AE5" s="449"/>
      <c r="AF5" s="449"/>
      <c r="AG5" s="449"/>
      <c r="AH5" s="445"/>
      <c r="AI5" s="453"/>
      <c r="AJ5" s="454"/>
      <c r="AK5" s="517"/>
    </row>
    <row r="6" spans="2:37" ht="35.25" customHeigh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R6" s="251" t="s">
        <v>39</v>
      </c>
      <c r="S6">
        <v>4</v>
      </c>
      <c r="Z6" s="179">
        <v>7</v>
      </c>
      <c r="AA6" s="508">
        <v>3</v>
      </c>
      <c r="AB6" s="502" t="s">
        <v>281</v>
      </c>
      <c r="AC6" s="504"/>
      <c r="AD6" s="449"/>
      <c r="AE6" s="450"/>
      <c r="AF6" s="449"/>
      <c r="AG6" s="449"/>
      <c r="AH6" s="445"/>
      <c r="AI6" s="459"/>
      <c r="AJ6" s="460"/>
      <c r="AK6" s="518"/>
    </row>
    <row r="7" spans="2:37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8">
        <v>4</v>
      </c>
      <c r="AB7" s="502" t="s">
        <v>282</v>
      </c>
      <c r="AC7" s="504"/>
      <c r="AD7" s="449"/>
      <c r="AE7" s="449"/>
      <c r="AF7" s="450"/>
      <c r="AG7" s="449"/>
      <c r="AH7" s="445"/>
      <c r="AI7" s="453"/>
      <c r="AJ7" s="454"/>
      <c r="AK7" s="517"/>
    </row>
    <row r="8" spans="2:37" ht="35.25" customHeigh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8">
        <v>5</v>
      </c>
      <c r="AB8" s="448" t="s">
        <v>283</v>
      </c>
      <c r="AC8" s="504"/>
      <c r="AD8" s="449"/>
      <c r="AE8" s="449"/>
      <c r="AF8" s="449"/>
      <c r="AG8" s="450"/>
      <c r="AH8" s="445"/>
      <c r="AI8" s="459"/>
      <c r="AJ8" s="460"/>
      <c r="AK8" s="518"/>
    </row>
    <row r="9" spans="2:37" ht="35.25" customHeight="1" thickBo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94"/>
      <c r="R9" s="251"/>
      <c r="S9">
        <v>7</v>
      </c>
      <c r="Z9" s="179">
        <v>4</v>
      </c>
      <c r="AA9" s="509">
        <v>6</v>
      </c>
      <c r="AB9" s="451" t="s">
        <v>284</v>
      </c>
      <c r="AC9" s="513"/>
      <c r="AD9" s="452"/>
      <c r="AE9" s="452"/>
      <c r="AF9" s="452"/>
      <c r="AG9" s="452"/>
      <c r="AH9" s="515"/>
      <c r="AI9" s="455"/>
      <c r="AJ9" s="456"/>
      <c r="AK9" s="519"/>
    </row>
    <row r="10" spans="2:37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94"/>
      <c r="R10" s="439"/>
      <c r="S10">
        <v>8</v>
      </c>
      <c r="Y10" s="94"/>
      <c r="Z10" s="179">
        <v>8</v>
      </c>
      <c r="AA10" s="520"/>
      <c r="AB10" s="521"/>
      <c r="AC10" s="521"/>
      <c r="AD10" s="521"/>
      <c r="AE10" s="521"/>
      <c r="AF10" s="522"/>
      <c r="AG10" s="94"/>
      <c r="AH10" s="94"/>
      <c r="AI10" s="94"/>
    </row>
    <row r="11" spans="2:37" s="132" customFormat="1" ht="9.7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3" t="s">
        <v>61</v>
      </c>
      <c r="D12" s="505" t="s">
        <v>346</v>
      </c>
      <c r="E12" s="570" t="s">
        <v>352</v>
      </c>
      <c r="F12" s="571"/>
      <c r="G12" s="571" t="s">
        <v>353</v>
      </c>
      <c r="H12" s="571"/>
      <c r="I12" s="572" t="s">
        <v>354</v>
      </c>
      <c r="J12" s="572"/>
      <c r="K12" s="572" t="s">
        <v>355</v>
      </c>
      <c r="L12" s="573"/>
      <c r="M12" s="506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R13" s="2"/>
      <c r="S13">
        <v>11</v>
      </c>
      <c r="Y13" s="94"/>
      <c r="Z13" s="94"/>
      <c r="AA13" s="443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R14" s="2"/>
      <c r="S14">
        <v>12</v>
      </c>
      <c r="Y14" s="94"/>
      <c r="Z14" s="94"/>
      <c r="AA14" s="523"/>
      <c r="AB14" s="524"/>
      <c r="AC14" s="524"/>
      <c r="AD14" s="524"/>
      <c r="AE14" s="525"/>
      <c r="AF14" s="526"/>
      <c r="AG14" s="94"/>
      <c r="AH14" s="94"/>
      <c r="AI14" s="94"/>
    </row>
    <row r="15" spans="2:37" s="132" customFormat="1" ht="13.5" customHeight="1" thickBot="1">
      <c r="B15" s="200"/>
      <c r="C15" s="503" t="s">
        <v>61</v>
      </c>
      <c r="D15" s="505" t="s">
        <v>346</v>
      </c>
      <c r="E15" s="570" t="s">
        <v>352</v>
      </c>
      <c r="F15" s="571"/>
      <c r="G15" s="571" t="s">
        <v>353</v>
      </c>
      <c r="H15" s="571"/>
      <c r="I15" s="572" t="s">
        <v>354</v>
      </c>
      <c r="J15" s="572"/>
      <c r="K15" s="572" t="s">
        <v>355</v>
      </c>
      <c r="L15" s="573"/>
      <c r="M15" s="506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3" t="s">
        <v>61</v>
      </c>
      <c r="D18" s="505" t="s">
        <v>346</v>
      </c>
      <c r="E18" s="570" t="s">
        <v>352</v>
      </c>
      <c r="F18" s="571"/>
      <c r="G18" s="571" t="s">
        <v>353</v>
      </c>
      <c r="H18" s="571"/>
      <c r="I18" s="572" t="s">
        <v>354</v>
      </c>
      <c r="J18" s="572"/>
      <c r="K18" s="572" t="s">
        <v>355</v>
      </c>
      <c r="L18" s="573"/>
      <c r="M18" s="506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1" t="str">
        <f>D9</f>
        <v>ПЯТЫЙ ПЯТЫЙ Город 5 СДЮШОР 5</v>
      </c>
      <c r="E19" s="483"/>
      <c r="F19" s="484"/>
      <c r="G19" s="485"/>
      <c r="H19" s="484"/>
      <c r="I19" s="442"/>
      <c r="J19" s="486"/>
      <c r="K19" s="487"/>
      <c r="L19" s="488"/>
      <c r="M19" s="496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2" t="str">
        <f>D10</f>
        <v>ШЕСТОЙ ШЕСТОЙ Город 6 СДЮШОР 6</v>
      </c>
      <c r="E20" s="329"/>
      <c r="F20" s="489"/>
      <c r="G20" s="490"/>
      <c r="H20" s="489"/>
      <c r="I20" s="490"/>
      <c r="J20" s="491"/>
      <c r="K20" s="490"/>
      <c r="L20" s="492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3" t="s">
        <v>61</v>
      </c>
      <c r="D22" s="505" t="s">
        <v>348</v>
      </c>
      <c r="E22" s="570" t="s">
        <v>352</v>
      </c>
      <c r="F22" s="571"/>
      <c r="G22" s="571" t="s">
        <v>353</v>
      </c>
      <c r="H22" s="571"/>
      <c r="I22" s="572" t="s">
        <v>354</v>
      </c>
      <c r="J22" s="572"/>
      <c r="K22" s="572" t="s">
        <v>355</v>
      </c>
      <c r="L22" s="573"/>
      <c r="M22" s="506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1" t="str">
        <f>$D$5</f>
        <v>ПЕРВЫЙ ПЕРВЫЙ Город 1 СДЮШОР 1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P23" s="1"/>
      <c r="R23" s="2"/>
      <c r="S23">
        <v>18</v>
      </c>
      <c r="Y23" s="94"/>
      <c r="Z23" s="94"/>
      <c r="AA23" s="443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P24" s="94"/>
      <c r="R24" s="2"/>
      <c r="S24">
        <v>20</v>
      </c>
      <c r="Y24" s="94"/>
      <c r="Z24" s="94"/>
      <c r="AA24" s="523"/>
      <c r="AB24" s="524"/>
      <c r="AC24" s="524"/>
      <c r="AD24" s="524"/>
      <c r="AE24" s="525"/>
      <c r="AF24" s="526"/>
      <c r="AG24" s="94"/>
      <c r="AH24" s="94"/>
      <c r="AI24" s="94"/>
    </row>
    <row r="25" spans="2:35" s="132" customFormat="1" ht="13.5" customHeight="1" thickBot="1">
      <c r="B25" s="200"/>
      <c r="C25" s="503" t="s">
        <v>61</v>
      </c>
      <c r="D25" s="505" t="s">
        <v>348</v>
      </c>
      <c r="E25" s="570" t="s">
        <v>352</v>
      </c>
      <c r="F25" s="571"/>
      <c r="G25" s="571" t="s">
        <v>353</v>
      </c>
      <c r="H25" s="571"/>
      <c r="I25" s="572" t="s">
        <v>354</v>
      </c>
      <c r="J25" s="572"/>
      <c r="K25" s="572" t="s">
        <v>355</v>
      </c>
      <c r="L25" s="573"/>
      <c r="M25" s="506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1" t="str">
        <f>$D$8</f>
        <v>ЧЕТВЕРТЫЙ ЧЕТВЕРТЫЙ Город 4 СДЮШОР 4</v>
      </c>
      <c r="E26" s="330"/>
      <c r="F26" s="476"/>
      <c r="G26" s="468"/>
      <c r="H26" s="476"/>
      <c r="I26" s="468"/>
      <c r="J26" s="476"/>
      <c r="K26" s="468"/>
      <c r="L26" s="469"/>
      <c r="M26" s="493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2" t="str">
        <f>$D$9</f>
        <v>ПЯТЫЙ ПЯТЫЙ Город 5 СДЮШОР 5</v>
      </c>
      <c r="E27" s="477"/>
      <c r="F27" s="478"/>
      <c r="G27" s="479"/>
      <c r="H27" s="478"/>
      <c r="I27" s="446"/>
      <c r="J27" s="480"/>
      <c r="K27" s="481"/>
      <c r="L27" s="482"/>
      <c r="M27" s="495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3" t="s">
        <v>61</v>
      </c>
      <c r="D28" s="505" t="s">
        <v>348</v>
      </c>
      <c r="E28" s="570" t="s">
        <v>352</v>
      </c>
      <c r="F28" s="571"/>
      <c r="G28" s="571" t="s">
        <v>353</v>
      </c>
      <c r="H28" s="571"/>
      <c r="I28" s="572" t="s">
        <v>354</v>
      </c>
      <c r="J28" s="572"/>
      <c r="K28" s="572" t="s">
        <v>355</v>
      </c>
      <c r="L28" s="573"/>
      <c r="M28" s="506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1" t="str">
        <f>$D$6</f>
        <v>ВТОРОЙ ВТОРОЙ Город 2 СДЮШОР 2</v>
      </c>
      <c r="E29" s="483"/>
      <c r="F29" s="484"/>
      <c r="G29" s="485"/>
      <c r="H29" s="484"/>
      <c r="I29" s="442"/>
      <c r="J29" s="486"/>
      <c r="K29" s="487"/>
      <c r="L29" s="488"/>
      <c r="M29" s="496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2" t="str">
        <f>$D$10</f>
        <v>ШЕСТОЙ ШЕСТОЙ Город 6 СДЮШОР 6</v>
      </c>
      <c r="E30" s="329"/>
      <c r="F30" s="489"/>
      <c r="G30" s="490"/>
      <c r="H30" s="489"/>
      <c r="I30" s="490"/>
      <c r="J30" s="491"/>
      <c r="K30" s="490"/>
      <c r="L30" s="492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3" t="s">
        <v>61</v>
      </c>
      <c r="D32" s="505" t="s">
        <v>349</v>
      </c>
      <c r="E32" s="570" t="s">
        <v>352</v>
      </c>
      <c r="F32" s="571"/>
      <c r="G32" s="571" t="s">
        <v>353</v>
      </c>
      <c r="H32" s="571"/>
      <c r="I32" s="572" t="s">
        <v>354</v>
      </c>
      <c r="J32" s="572"/>
      <c r="K32" s="572" t="s">
        <v>355</v>
      </c>
      <c r="L32" s="573"/>
      <c r="M32" s="506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1" t="str">
        <f>$D$6</f>
        <v>ВТОРОЙ ВТОРОЙ Город 2 СДЮШОР 2</v>
      </c>
      <c r="E33" s="463"/>
      <c r="F33" s="464"/>
      <c r="G33" s="465"/>
      <c r="H33" s="466"/>
      <c r="I33" s="467"/>
      <c r="J33" s="466"/>
      <c r="K33" s="468"/>
      <c r="L33" s="469"/>
      <c r="M33" s="493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2" t="str">
        <f>$D$7</f>
        <v>ТРЕТИЙ ТРЕТИЙ Город 3 СДЮШОР 3</v>
      </c>
      <c r="E34" s="470"/>
      <c r="F34" s="471"/>
      <c r="G34" s="472"/>
      <c r="H34" s="473"/>
      <c r="I34" s="474"/>
      <c r="J34" s="473"/>
      <c r="K34" s="472"/>
      <c r="L34" s="475"/>
      <c r="M34" s="494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3" t="s">
        <v>61</v>
      </c>
      <c r="D35" s="505" t="s">
        <v>349</v>
      </c>
      <c r="E35" s="570" t="s">
        <v>352</v>
      </c>
      <c r="F35" s="571"/>
      <c r="G35" s="571" t="s">
        <v>353</v>
      </c>
      <c r="H35" s="571"/>
      <c r="I35" s="572" t="s">
        <v>354</v>
      </c>
      <c r="J35" s="572"/>
      <c r="K35" s="572" t="s">
        <v>355</v>
      </c>
      <c r="L35" s="573"/>
      <c r="M35" s="506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1" t="str">
        <f>$D$5</f>
        <v>ПЕРВЫЙ ПЕРВЫЙ Город 1 СДЮШОР 1</v>
      </c>
      <c r="E36" s="330"/>
      <c r="F36" s="476"/>
      <c r="G36" s="468"/>
      <c r="H36" s="476"/>
      <c r="I36" s="468"/>
      <c r="J36" s="476"/>
      <c r="K36" s="468"/>
      <c r="L36" s="469"/>
      <c r="M36" s="493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2" t="str">
        <f>$D$8</f>
        <v>ЧЕТВЕРТЫЙ ЧЕТВЕРТЫЙ Город 4 СДЮШОР 4</v>
      </c>
      <c r="E37" s="477"/>
      <c r="F37" s="478"/>
      <c r="G37" s="479"/>
      <c r="H37" s="478"/>
      <c r="I37" s="446"/>
      <c r="J37" s="480"/>
      <c r="K37" s="481"/>
      <c r="L37" s="482"/>
      <c r="M37" s="495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3" t="s">
        <v>61</v>
      </c>
      <c r="D38" s="505" t="s">
        <v>349</v>
      </c>
      <c r="E38" s="570" t="s">
        <v>352</v>
      </c>
      <c r="F38" s="571"/>
      <c r="G38" s="571" t="s">
        <v>353</v>
      </c>
      <c r="H38" s="571"/>
      <c r="I38" s="572" t="s">
        <v>354</v>
      </c>
      <c r="J38" s="572"/>
      <c r="K38" s="572" t="s">
        <v>355</v>
      </c>
      <c r="L38" s="573"/>
      <c r="M38" s="506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1" t="str">
        <f>$D$9</f>
        <v>ПЯТЫЙ ПЯТЫЙ Город 5 СДЮШОР 5</v>
      </c>
      <c r="E39" s="483"/>
      <c r="F39" s="484"/>
      <c r="G39" s="485"/>
      <c r="H39" s="484"/>
      <c r="I39" s="442"/>
      <c r="J39" s="486"/>
      <c r="K39" s="487"/>
      <c r="L39" s="488"/>
      <c r="M39" s="496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2" t="str">
        <f>$D$10</f>
        <v>ШЕСТОЙ ШЕСТОЙ Город 6 СДЮШОР 6</v>
      </c>
      <c r="E40" s="329"/>
      <c r="F40" s="489"/>
      <c r="G40" s="490"/>
      <c r="H40" s="489"/>
      <c r="I40" s="490"/>
      <c r="J40" s="491"/>
      <c r="K40" s="490"/>
      <c r="L40" s="492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3" t="s">
        <v>61</v>
      </c>
      <c r="D42" s="505" t="s">
        <v>350</v>
      </c>
      <c r="E42" s="570" t="s">
        <v>352</v>
      </c>
      <c r="F42" s="571"/>
      <c r="G42" s="571" t="s">
        <v>353</v>
      </c>
      <c r="H42" s="571"/>
      <c r="I42" s="572" t="s">
        <v>354</v>
      </c>
      <c r="J42" s="572"/>
      <c r="K42" s="572" t="s">
        <v>355</v>
      </c>
      <c r="L42" s="573"/>
      <c r="M42" s="506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1" t="str">
        <f>$D$5</f>
        <v>ПЕРВЫЙ ПЕРВЫЙ Город 1 СДЮШОР 1</v>
      </c>
      <c r="E43" s="463"/>
      <c r="F43" s="464"/>
      <c r="G43" s="465"/>
      <c r="H43" s="466"/>
      <c r="I43" s="467"/>
      <c r="J43" s="466"/>
      <c r="K43" s="468"/>
      <c r="L43" s="469"/>
      <c r="M43" s="493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2" t="str">
        <f>D27</f>
        <v>ПЯТЫЙ ПЯТЫЙ Город 5 СДЮШОР 5</v>
      </c>
      <c r="E44" s="470"/>
      <c r="F44" s="471"/>
      <c r="G44" s="472"/>
      <c r="H44" s="473"/>
      <c r="I44" s="474"/>
      <c r="J44" s="473"/>
      <c r="K44" s="472"/>
      <c r="L44" s="475"/>
      <c r="M44" s="494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3" t="s">
        <v>61</v>
      </c>
      <c r="D45" s="505" t="s">
        <v>350</v>
      </c>
      <c r="E45" s="570" t="s">
        <v>352</v>
      </c>
      <c r="F45" s="571"/>
      <c r="G45" s="571" t="s">
        <v>353</v>
      </c>
      <c r="H45" s="571"/>
      <c r="I45" s="572" t="s">
        <v>354</v>
      </c>
      <c r="J45" s="572"/>
      <c r="K45" s="572" t="s">
        <v>355</v>
      </c>
      <c r="L45" s="573"/>
      <c r="M45" s="506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1" t="str">
        <f>$D$7</f>
        <v>ТРЕТИЙ ТРЕТИЙ Город 3 СДЮШОР 3</v>
      </c>
      <c r="E46" s="330"/>
      <c r="F46" s="476"/>
      <c r="G46" s="468"/>
      <c r="H46" s="476"/>
      <c r="I46" s="468"/>
      <c r="J46" s="476"/>
      <c r="K46" s="468"/>
      <c r="L46" s="469"/>
      <c r="M46" s="493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2" t="str">
        <f>$D$8</f>
        <v>ЧЕТВЕРТЫЙ ЧЕТВЕРТЫЙ Город 4 СДЮШОР 4</v>
      </c>
      <c r="E47" s="477"/>
      <c r="F47" s="478"/>
      <c r="G47" s="479"/>
      <c r="H47" s="478"/>
      <c r="I47" s="446"/>
      <c r="J47" s="480"/>
      <c r="K47" s="481"/>
      <c r="L47" s="482"/>
      <c r="M47" s="495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3" t="s">
        <v>61</v>
      </c>
      <c r="D48" s="505" t="s">
        <v>350</v>
      </c>
      <c r="E48" s="570" t="s">
        <v>352</v>
      </c>
      <c r="F48" s="571"/>
      <c r="G48" s="571" t="s">
        <v>353</v>
      </c>
      <c r="H48" s="571"/>
      <c r="I48" s="572" t="s">
        <v>354</v>
      </c>
      <c r="J48" s="572"/>
      <c r="K48" s="572" t="s">
        <v>355</v>
      </c>
      <c r="L48" s="573"/>
      <c r="M48" s="506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1" t="str">
        <f>$D$6</f>
        <v>ВТОРОЙ ВТОРОЙ Город 2 СДЮШОР 2</v>
      </c>
      <c r="E49" s="483"/>
      <c r="F49" s="484"/>
      <c r="G49" s="485"/>
      <c r="H49" s="484"/>
      <c r="I49" s="442"/>
      <c r="J49" s="486"/>
      <c r="K49" s="487"/>
      <c r="L49" s="488"/>
      <c r="M49" s="496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2" t="str">
        <f>$D$10</f>
        <v>ШЕСТОЙ ШЕСТОЙ Город 6 СДЮШОР 6</v>
      </c>
      <c r="E50" s="329"/>
      <c r="F50" s="489"/>
      <c r="G50" s="490"/>
      <c r="H50" s="489"/>
      <c r="I50" s="490"/>
      <c r="J50" s="491"/>
      <c r="K50" s="490"/>
      <c r="L50" s="492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3" t="s">
        <v>61</v>
      </c>
      <c r="D52" s="505" t="s">
        <v>351</v>
      </c>
      <c r="E52" s="570" t="s">
        <v>352</v>
      </c>
      <c r="F52" s="571"/>
      <c r="G52" s="571" t="s">
        <v>353</v>
      </c>
      <c r="H52" s="571"/>
      <c r="I52" s="572" t="s">
        <v>354</v>
      </c>
      <c r="J52" s="572"/>
      <c r="K52" s="572" t="s">
        <v>355</v>
      </c>
      <c r="L52" s="573"/>
      <c r="M52" s="506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1" t="str">
        <f>$D$6</f>
        <v>ВТОРОЙ ВТОРОЙ Город 2 СДЮШОР 2</v>
      </c>
      <c r="E53" s="463"/>
      <c r="F53" s="464"/>
      <c r="G53" s="465"/>
      <c r="H53" s="466"/>
      <c r="I53" s="467"/>
      <c r="J53" s="466"/>
      <c r="K53" s="468"/>
      <c r="L53" s="469"/>
      <c r="M53" s="493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2" t="str">
        <f>$D$7</f>
        <v>ТРЕТИЙ ТРЕТИЙ Город 3 СДЮШОР 3</v>
      </c>
      <c r="E54" s="470"/>
      <c r="F54" s="471"/>
      <c r="G54" s="472"/>
      <c r="H54" s="473"/>
      <c r="I54" s="474"/>
      <c r="J54" s="473"/>
      <c r="K54" s="472"/>
      <c r="L54" s="475"/>
      <c r="M54" s="494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3" t="s">
        <v>61</v>
      </c>
      <c r="D55" s="505" t="s">
        <v>351</v>
      </c>
      <c r="E55" s="570" t="s">
        <v>352</v>
      </c>
      <c r="F55" s="571"/>
      <c r="G55" s="571" t="s">
        <v>353</v>
      </c>
      <c r="H55" s="571"/>
      <c r="I55" s="572" t="s">
        <v>354</v>
      </c>
      <c r="J55" s="572"/>
      <c r="K55" s="572" t="s">
        <v>355</v>
      </c>
      <c r="L55" s="573"/>
      <c r="M55" s="506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1" t="str">
        <f>$D$8</f>
        <v>ЧЕТВЕРТЫЙ ЧЕТВЕРТЫЙ Город 4 СДЮШОР 4</v>
      </c>
      <c r="E56" s="330"/>
      <c r="F56" s="476"/>
      <c r="G56" s="468"/>
      <c r="H56" s="476"/>
      <c r="I56" s="468"/>
      <c r="J56" s="476"/>
      <c r="K56" s="468"/>
      <c r="L56" s="469"/>
      <c r="M56" s="493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2" t="str">
        <f>$D$9</f>
        <v>ПЯТЫЙ ПЯТЫЙ Город 5 СДЮШОР 5</v>
      </c>
      <c r="E57" s="477"/>
      <c r="F57" s="478"/>
      <c r="G57" s="479"/>
      <c r="H57" s="478"/>
      <c r="I57" s="446"/>
      <c r="J57" s="480"/>
      <c r="K57" s="481"/>
      <c r="L57" s="482"/>
      <c r="M57" s="495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3" t="s">
        <v>61</v>
      </c>
      <c r="D58" s="505" t="s">
        <v>351</v>
      </c>
      <c r="E58" s="570" t="s">
        <v>352</v>
      </c>
      <c r="F58" s="571"/>
      <c r="G58" s="571" t="s">
        <v>353</v>
      </c>
      <c r="H58" s="571"/>
      <c r="I58" s="572" t="s">
        <v>354</v>
      </c>
      <c r="J58" s="572"/>
      <c r="K58" s="572" t="s">
        <v>355</v>
      </c>
      <c r="L58" s="573"/>
      <c r="M58" s="506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1" t="str">
        <f>$D$5</f>
        <v>ПЕРВЫЙ ПЕРВЫЙ Город 1 СДЮШОР 1</v>
      </c>
      <c r="E59" s="483"/>
      <c r="F59" s="484"/>
      <c r="G59" s="485"/>
      <c r="H59" s="484"/>
      <c r="I59" s="442"/>
      <c r="J59" s="486"/>
      <c r="K59" s="487"/>
      <c r="L59" s="488"/>
      <c r="M59" s="496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2" t="str">
        <f>$D$10</f>
        <v>ШЕСТОЙ ШЕСТОЙ Город 6 СДЮШОР 6</v>
      </c>
      <c r="E60" s="329"/>
      <c r="F60" s="489"/>
      <c r="G60" s="490"/>
      <c r="H60" s="489"/>
      <c r="I60" s="490"/>
      <c r="J60" s="491"/>
      <c r="K60" s="490"/>
      <c r="L60" s="492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55"/>
      <c r="D100" s="555"/>
      <c r="E100" s="555"/>
      <c r="F100" s="555"/>
      <c r="G100" s="555"/>
      <c r="H100" s="555"/>
      <c r="I100" s="555"/>
      <c r="J100" s="555"/>
      <c r="K100" s="555"/>
      <c r="L100" s="555"/>
      <c r="M100" s="555"/>
      <c r="N100" s="555"/>
      <c r="O100" s="555"/>
      <c r="P100" s="555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  <mergeCell ref="I38:J38"/>
    <mergeCell ref="K38:L38"/>
    <mergeCell ref="E35:F35"/>
    <mergeCell ref="G35:H35"/>
    <mergeCell ref="I35:J35"/>
    <mergeCell ref="K35:L35"/>
    <mergeCell ref="E38:F38"/>
    <mergeCell ref="G38:H38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E28:F28"/>
    <mergeCell ref="G28:H28"/>
    <mergeCell ref="I28:J28"/>
    <mergeCell ref="K28:L28"/>
    <mergeCell ref="E32:F32"/>
    <mergeCell ref="G32:H32"/>
    <mergeCell ref="I32:J32"/>
    <mergeCell ref="K32:L32"/>
    <mergeCell ref="G25:H25"/>
    <mergeCell ref="I25:J25"/>
    <mergeCell ref="K25:L25"/>
    <mergeCell ref="G18:H18"/>
    <mergeCell ref="I18:J18"/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topLeftCell="G1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55" t="str">
        <f>Установки!$C$3&amp;"  "&amp;Установки!$C$4</f>
        <v>Первенства РБ U-21 по дзюдо  среди юниоров</v>
      </c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  <c r="AM1" s="555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77">
        <v>30</v>
      </c>
      <c r="AK3" s="578"/>
      <c r="AL3" s="579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80"/>
      <c r="AK4" s="557"/>
      <c r="AL4" s="581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82" t="str">
        <f>Установки!$C$3&amp;"  "&amp;Установки!$C$4</f>
        <v>Первенства РБ U-21 по дзюдо  среди юниоров</v>
      </c>
      <c r="D72" s="582"/>
      <c r="E72" s="582"/>
      <c r="F72" s="582"/>
      <c r="G72" s="582"/>
      <c r="H72" s="582"/>
      <c r="I72" s="582"/>
      <c r="J72" s="582"/>
      <c r="K72" s="582"/>
      <c r="L72" s="582"/>
      <c r="M72" s="582"/>
      <c r="N72" s="582"/>
      <c r="O72" s="582"/>
      <c r="P72" s="582"/>
      <c r="Q72" s="582"/>
      <c r="R72" s="582"/>
      <c r="S72" s="582"/>
      <c r="T72" s="582"/>
      <c r="U72" s="582"/>
      <c r="V72" s="582"/>
      <c r="W72" s="582"/>
      <c r="X72" s="582"/>
      <c r="Y72" s="582"/>
      <c r="Z72" s="582"/>
      <c r="AA72" s="582"/>
      <c r="AB72" s="582"/>
      <c r="AC72" s="582"/>
      <c r="AD72" s="582"/>
      <c r="AE72" s="582"/>
      <c r="AF72" s="582"/>
      <c r="AG72" s="582"/>
      <c r="AH72" s="582"/>
      <c r="AI72" s="582"/>
      <c r="AJ72" s="582"/>
      <c r="AK72" s="582"/>
      <c r="AL72" s="582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77">
        <f>$AJ$3</f>
        <v>30</v>
      </c>
      <c r="AK74" s="578"/>
      <c r="AL74" s="579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80"/>
      <c r="AK75" s="557"/>
      <c r="AL75" s="581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5" zoomScaleNormal="55" zoomScaleSheetLayoutView="55" workbookViewId="0">
      <selection activeCell="V7" sqref="V7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  <c r="AM1" s="555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/>
      <c r="E3" s="349"/>
      <c r="F3" s="349"/>
      <c r="G3" s="349"/>
      <c r="H3" s="350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77">
        <v>100</v>
      </c>
      <c r="AK3" s="578"/>
      <c r="AL3" s="579"/>
      <c r="AO3" s="251" t="s">
        <v>279</v>
      </c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/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80"/>
      <c r="AK4" s="557"/>
      <c r="AL4" s="581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/>
      <c r="E5" s="349"/>
      <c r="F5" s="349"/>
      <c r="G5" s="349"/>
      <c r="H5" s="350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/>
      <c r="E7" s="349"/>
      <c r="F7" s="349"/>
      <c r="G7" s="349"/>
      <c r="H7" s="350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/>
      <c r="E9" s="349"/>
      <c r="F9" s="349"/>
      <c r="G9" s="349"/>
      <c r="H9" s="350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/>
      <c r="E11" s="349"/>
      <c r="F11" s="349"/>
      <c r="G11" s="349"/>
      <c r="H11" s="350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/>
      <c r="E13" s="349"/>
      <c r="F13" s="349"/>
      <c r="G13" s="349"/>
      <c r="H13" s="350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/>
      <c r="E15" s="349"/>
      <c r="F15" s="349"/>
      <c r="G15" s="349"/>
      <c r="H15" s="350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/>
      <c r="E17" s="349"/>
      <c r="F17" s="349"/>
      <c r="G17" s="349"/>
      <c r="H17" s="350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>
        <v>0</v>
      </c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/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/>
      <c r="E19" s="349"/>
      <c r="F19" s="349"/>
      <c r="G19" s="349"/>
      <c r="H19" s="350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/>
      <c r="E21" s="349"/>
      <c r="F21" s="349"/>
      <c r="G21" s="349"/>
      <c r="H21" s="350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>
        <v>0</v>
      </c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/>
      <c r="E23" s="349"/>
      <c r="F23" s="349"/>
      <c r="G23" s="349"/>
      <c r="H23" s="350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/>
      <c r="E25" s="349"/>
      <c r="F25" s="349"/>
      <c r="G25" s="349"/>
      <c r="H25" s="350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/>
      <c r="E27" s="349"/>
      <c r="F27" s="349"/>
      <c r="G27" s="349"/>
      <c r="H27" s="350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>
        <v>0</v>
      </c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/>
      <c r="E29" s="349"/>
      <c r="F29" s="349"/>
      <c r="G29" s="349"/>
      <c r="H29" s="350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>
        <v>0</v>
      </c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/>
      <c r="E31" s="349"/>
      <c r="F31" s="349"/>
      <c r="G31" s="349"/>
      <c r="H31" s="350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/>
      <c r="E33" s="349"/>
      <c r="F33" s="349"/>
      <c r="G33" s="349"/>
      <c r="H33" s="350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4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1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5"/>
      <c r="D92" s="555"/>
      <c r="E92" s="555"/>
      <c r="F92" s="555"/>
      <c r="G92" s="555"/>
      <c r="H92" s="555"/>
      <c r="I92" s="555"/>
      <c r="J92" s="555"/>
      <c r="K92" s="555"/>
      <c r="L92" s="555"/>
      <c r="M92" s="555"/>
      <c r="N92" s="555"/>
      <c r="O92" s="555"/>
      <c r="P92" s="555"/>
      <c r="Q92" s="555"/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5"/>
      <c r="AC92" s="555"/>
      <c r="AD92" s="555"/>
      <c r="AE92" s="555"/>
      <c r="AF92" s="555"/>
      <c r="AG92" s="555"/>
      <c r="AH92" s="555"/>
      <c r="AI92" s="555"/>
      <c r="AJ92" s="555"/>
      <c r="AK92" s="555"/>
      <c r="AL92" s="555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>
        <f>IF($AJ$3=ФИО!D184,ФИО!D184,"")</f>
        <v>100</v>
      </c>
      <c r="D380" s="326" t="str">
        <f>IF($AJ$3=ФИО!D184,ФИО!G184&amp;" "&amp;ФИО!H184&amp;" "&amp;ФИО!N184&amp;" "&amp;ФИО!O184,"")</f>
        <v>Новик Александр Минская обл СК ВС РБ</v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>
        <f>IF($AJ$3=ФИО!D201,ФИО!D201,"")</f>
        <v>100</v>
      </c>
      <c r="D397" s="326" t="str">
        <f>IF($AJ$3=ФИО!D201,ФИО!G201&amp;" "&amp;ФИО!H201&amp;" "&amp;ФИО!N201&amp;" "&amp;ФИО!O201,"")</f>
        <v>Волчкевич Никита Минск ГЦОР единоборств</v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topLeftCell="A37" zoomScale="85" zoomScaleNormal="55" zoomScaleSheetLayoutView="55" workbookViewId="0">
      <selection activeCell="AK11" sqref="AK1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583"/>
      <c r="AA1" s="583"/>
      <c r="AB1" s="583"/>
      <c r="AC1" s="583"/>
      <c r="AD1" s="583"/>
      <c r="AE1" s="583"/>
      <c r="AF1" s="583"/>
      <c r="AG1" s="583"/>
      <c r="AH1" s="583"/>
      <c r="AI1" s="583"/>
      <c r="AJ1" s="583"/>
      <c r="AK1" s="583"/>
      <c r="AL1" s="583"/>
      <c r="AM1" s="583"/>
    </row>
    <row r="2" spans="2:55" ht="32.25" customHeight="1" thickBot="1">
      <c r="C2" s="363"/>
      <c r="D2" s="528"/>
      <c r="E2" s="363"/>
      <c r="F2" s="363"/>
      <c r="G2" s="363"/>
      <c r="H2" s="363"/>
      <c r="I2" s="363"/>
      <c r="J2" s="363"/>
      <c r="K2" s="428"/>
      <c r="L2" s="527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7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9"/>
      <c r="E3" s="349"/>
      <c r="F3" s="349"/>
      <c r="G3" s="349"/>
      <c r="H3" s="350"/>
      <c r="I3" s="368">
        <v>10</v>
      </c>
      <c r="J3" s="412" t="str">
        <f>IF(I3=I4,"",IF(I3&gt;I4,C3&amp;"-"&amp;D3,C4&amp;"-"&amp;D4))</f>
        <v>1-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84"/>
      <c r="AK3" s="585"/>
      <c r="AL3" s="586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9"/>
      <c r="E4" s="353"/>
      <c r="F4" s="353"/>
      <c r="G4" s="353"/>
      <c r="H4" s="354"/>
      <c r="I4" s="373">
        <v>0</v>
      </c>
      <c r="J4" s="413"/>
      <c r="K4" s="374"/>
      <c r="L4" s="375"/>
      <c r="M4" s="375"/>
      <c r="N4" s="376"/>
      <c r="O4" s="377">
        <v>10</v>
      </c>
      <c r="P4" s="378"/>
      <c r="Q4" s="412" t="str">
        <f>IF(O4=O6,"",IF(O4&gt;O6,J3,J5))</f>
        <v>1-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87"/>
      <c r="AK4" s="588"/>
      <c r="AL4" s="589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9"/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5-</v>
      </c>
      <c r="K5" s="369"/>
      <c r="L5" s="370"/>
      <c r="M5" s="370"/>
      <c r="N5" s="370"/>
      <c r="O5" s="370"/>
      <c r="P5" s="380"/>
      <c r="Q5" s="414" t="s">
        <v>115</v>
      </c>
      <c r="R5" s="374"/>
      <c r="S5" s="375"/>
      <c r="T5" s="375"/>
      <c r="U5" s="376"/>
      <c r="V5" s="373">
        <v>0</v>
      </c>
      <c r="W5" s="381"/>
      <c r="X5" s="422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9"/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0</v>
      </c>
      <c r="P6" s="369"/>
      <c r="Q6" s="413"/>
      <c r="R6" s="379"/>
      <c r="S6" s="379"/>
      <c r="T6" s="379"/>
      <c r="U6" s="379"/>
      <c r="V6" s="379"/>
      <c r="W6" s="382"/>
      <c r="X6" s="411" t="str">
        <f>IF(V5=V9,"",IF(V5&gt;V9,Q4,Q8))</f>
        <v>3-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9"/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</v>
      </c>
      <c r="K7" s="369"/>
      <c r="L7" s="370"/>
      <c r="M7" s="370"/>
      <c r="N7" s="370"/>
      <c r="O7" s="370"/>
      <c r="P7" s="370"/>
      <c r="Q7" s="415" t="s">
        <v>115</v>
      </c>
      <c r="R7" s="369"/>
      <c r="S7" s="369"/>
      <c r="T7" s="369"/>
      <c r="U7" s="369"/>
      <c r="V7" s="369"/>
      <c r="W7" s="384"/>
      <c r="X7" s="414"/>
      <c r="Y7" s="374"/>
      <c r="Z7" s="375"/>
      <c r="AA7" s="375"/>
      <c r="AB7" s="376"/>
      <c r="AC7" s="373">
        <v>10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9"/>
      <c r="E8" s="353"/>
      <c r="F8" s="353"/>
      <c r="G8" s="353"/>
      <c r="H8" s="354"/>
      <c r="I8" s="373">
        <v>0</v>
      </c>
      <c r="J8" s="413"/>
      <c r="K8" s="385"/>
      <c r="L8" s="386"/>
      <c r="M8" s="386"/>
      <c r="N8" s="387"/>
      <c r="O8" s="377">
        <v>10</v>
      </c>
      <c r="P8" s="381"/>
      <c r="Q8" s="412" t="str">
        <f>IF(O8=N10,"",IF(O8&gt;N10,J7,J9))</f>
        <v>3-</v>
      </c>
      <c r="R8" s="369"/>
      <c r="S8" s="388"/>
      <c r="T8" s="388"/>
      <c r="U8" s="388"/>
      <c r="V8" s="370"/>
      <c r="W8" s="389"/>
      <c r="X8" s="413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9"/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7-</v>
      </c>
      <c r="K9" s="369"/>
      <c r="L9" s="388"/>
      <c r="M9" s="388"/>
      <c r="N9" s="388"/>
      <c r="O9" s="388"/>
      <c r="P9" s="389"/>
      <c r="Q9" s="416" t="s">
        <v>115</v>
      </c>
      <c r="R9" s="385"/>
      <c r="S9" s="386"/>
      <c r="T9" s="386"/>
      <c r="U9" s="387"/>
      <c r="V9" s="373">
        <v>10</v>
      </c>
      <c r="W9" s="391"/>
      <c r="X9" s="422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/>
      <c r="E10" s="353"/>
      <c r="F10" s="353"/>
      <c r="G10" s="353"/>
      <c r="H10" s="354"/>
      <c r="I10" s="373">
        <v>0</v>
      </c>
      <c r="J10" s="413"/>
      <c r="K10" s="374"/>
      <c r="L10" s="375"/>
      <c r="M10" s="375"/>
      <c r="N10" s="376"/>
      <c r="O10" s="377">
        <v>0</v>
      </c>
      <c r="P10" s="369"/>
      <c r="Q10" s="417"/>
      <c r="R10" s="379"/>
      <c r="S10" s="379"/>
      <c r="T10" s="379"/>
      <c r="U10" s="379"/>
      <c r="V10" s="379"/>
      <c r="W10" s="371"/>
      <c r="X10" s="423"/>
      <c r="Y10" s="394"/>
      <c r="Z10" s="394"/>
      <c r="AA10" s="371"/>
      <c r="AB10" s="426" t="str">
        <f>IF(AC7=AC15,"",IF(AC7&gt;AC15,X6,X14))</f>
        <v>3-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9"/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2-</v>
      </c>
      <c r="K11" s="369"/>
      <c r="L11" s="388"/>
      <c r="M11" s="388"/>
      <c r="N11" s="388"/>
      <c r="O11" s="388"/>
      <c r="P11" s="388"/>
      <c r="Q11" s="418" t="s">
        <v>115</v>
      </c>
      <c r="R11" s="399"/>
      <c r="S11" s="399"/>
      <c r="T11" s="399"/>
      <c r="U11" s="398"/>
      <c r="V11" s="398"/>
      <c r="W11" s="400"/>
      <c r="X11" s="424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9"/>
      <c r="E12" s="353"/>
      <c r="F12" s="353"/>
      <c r="G12" s="353"/>
      <c r="H12" s="354"/>
      <c r="I12" s="373">
        <v>0</v>
      </c>
      <c r="J12" s="413"/>
      <c r="K12" s="385"/>
      <c r="L12" s="386"/>
      <c r="M12" s="386"/>
      <c r="N12" s="387"/>
      <c r="O12" s="377">
        <v>10</v>
      </c>
      <c r="P12" s="381"/>
      <c r="Q12" s="412" t="str">
        <f>IF(O12=O14,"",IF(O12&gt;O14,J11,J13))</f>
        <v>2-</v>
      </c>
      <c r="R12" s="369"/>
      <c r="S12" s="388"/>
      <c r="T12" s="388"/>
      <c r="U12" s="388"/>
      <c r="V12" s="388"/>
      <c r="W12" s="388"/>
      <c r="X12" s="425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9"/>
      <c r="E13" s="349"/>
      <c r="F13" s="349"/>
      <c r="G13" s="349"/>
      <c r="H13" s="350"/>
      <c r="I13" s="368">
        <v>10</v>
      </c>
      <c r="J13" s="412" t="str">
        <f>IF(I13=I14,"",IF(I13&gt;I14,C13&amp;"-"&amp;D13,C14&amp;"-"&amp;D14))</f>
        <v>6-</v>
      </c>
      <c r="K13" s="369"/>
      <c r="L13" s="388"/>
      <c r="M13" s="388"/>
      <c r="N13" s="388"/>
      <c r="O13" s="388"/>
      <c r="P13" s="389"/>
      <c r="Q13" s="419" t="s">
        <v>115</v>
      </c>
      <c r="R13" s="385"/>
      <c r="S13" s="386"/>
      <c r="T13" s="386"/>
      <c r="U13" s="387"/>
      <c r="V13" s="373">
        <v>0</v>
      </c>
      <c r="W13" s="381"/>
      <c r="X13" s="425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9"/>
      <c r="E14" s="353"/>
      <c r="F14" s="353"/>
      <c r="G14" s="353"/>
      <c r="H14" s="354"/>
      <c r="I14" s="373">
        <v>0</v>
      </c>
      <c r="J14" s="413"/>
      <c r="K14" s="385"/>
      <c r="L14" s="386"/>
      <c r="M14" s="386"/>
      <c r="N14" s="387"/>
      <c r="O14" s="377">
        <v>0</v>
      </c>
      <c r="P14" s="404"/>
      <c r="Q14" s="420"/>
      <c r="R14" s="400"/>
      <c r="S14" s="400"/>
      <c r="T14" s="400"/>
      <c r="U14" s="400"/>
      <c r="V14" s="400"/>
      <c r="W14" s="382"/>
      <c r="X14" s="411" t="str">
        <f>IF(V13=V17,"",IF(V13&gt;V17,Q12,Q16))</f>
        <v>4-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9"/>
      <c r="E15" s="349"/>
      <c r="F15" s="349"/>
      <c r="G15" s="349"/>
      <c r="H15" s="350"/>
      <c r="I15" s="368">
        <v>10</v>
      </c>
      <c r="J15" s="412" t="str">
        <f>IF(I15=I16,"",IF(I15&gt;I16,C15&amp;"-"&amp;D15,C16&amp;"-"&amp;D16))</f>
        <v>4-</v>
      </c>
      <c r="K15" s="369"/>
      <c r="L15" s="388"/>
      <c r="M15" s="388"/>
      <c r="N15" s="388"/>
      <c r="O15" s="388"/>
      <c r="P15" s="388"/>
      <c r="Q15" s="421" t="s">
        <v>115</v>
      </c>
      <c r="R15" s="404"/>
      <c r="S15" s="404"/>
      <c r="T15" s="404"/>
      <c r="U15" s="404"/>
      <c r="V15" s="404"/>
      <c r="W15" s="384"/>
      <c r="X15" s="416"/>
      <c r="Y15" s="385"/>
      <c r="Z15" s="386"/>
      <c r="AA15" s="386"/>
      <c r="AB15" s="387"/>
      <c r="AC15" s="373">
        <v>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9"/>
      <c r="E16" s="353"/>
      <c r="F16" s="353"/>
      <c r="G16" s="353"/>
      <c r="H16" s="354"/>
      <c r="I16" s="373">
        <v>0</v>
      </c>
      <c r="J16" s="413"/>
      <c r="K16" s="385"/>
      <c r="L16" s="386"/>
      <c r="M16" s="386"/>
      <c r="N16" s="387"/>
      <c r="O16" s="377">
        <v>10</v>
      </c>
      <c r="P16" s="381"/>
      <c r="Q16" s="412" t="str">
        <f>IF(O16=N18,"",IF(O16&gt;N18,J15,J17))</f>
        <v>4-</v>
      </c>
      <c r="R16" s="369"/>
      <c r="S16" s="388"/>
      <c r="T16" s="388"/>
      <c r="U16" s="388"/>
      <c r="V16" s="388"/>
      <c r="W16" s="389"/>
      <c r="X16" s="420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9"/>
      <c r="E17" s="349"/>
      <c r="F17" s="349"/>
      <c r="G17" s="349"/>
      <c r="H17" s="350"/>
      <c r="I17" s="368">
        <v>10</v>
      </c>
      <c r="J17" s="412" t="str">
        <f>IF(I17=I18,"",IF(I17&gt;I18,C17&amp;"-"&amp;D17,C18&amp;"-"&amp;D18))</f>
        <v>8-</v>
      </c>
      <c r="K17" s="369"/>
      <c r="L17" s="388"/>
      <c r="M17" s="388"/>
      <c r="N17" s="388"/>
      <c r="O17" s="388"/>
      <c r="P17" s="389"/>
      <c r="Q17" s="416" t="s">
        <v>115</v>
      </c>
      <c r="R17" s="385"/>
      <c r="S17" s="386"/>
      <c r="T17" s="386"/>
      <c r="U17" s="387"/>
      <c r="V17" s="373">
        <v>10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/>
      <c r="E18" s="353"/>
      <c r="F18" s="353"/>
      <c r="G18" s="353"/>
      <c r="H18" s="354"/>
      <c r="I18" s="373">
        <v>0</v>
      </c>
      <c r="J18" s="413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</v>
      </c>
      <c r="E22" s="301"/>
      <c r="F22" s="301"/>
      <c r="G22" s="301"/>
      <c r="H22" s="304"/>
      <c r="I22" s="306">
        <v>0</v>
      </c>
      <c r="J22" s="267" t="str">
        <f>IF(I22=I23,"",IF(I22&gt;I23,D22,D23))</f>
        <v>5-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10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>11-</v>
      </c>
      <c r="E26" s="301"/>
      <c r="F26" s="301"/>
      <c r="G26" s="301"/>
      <c r="H26" s="304"/>
      <c r="I26" s="306">
        <v>0</v>
      </c>
      <c r="J26" s="267" t="str">
        <f>IF(I26=I27,"",IF(I26&gt;I27,D26,D27))</f>
        <v>7-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7-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5-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10" t="str">
        <f>IF(V13=V17,"",IF(V13&gt;V17,Q16,Q12))</f>
        <v>2-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</v>
      </c>
      <c r="E34" s="301"/>
      <c r="F34" s="301"/>
      <c r="G34" s="301"/>
      <c r="H34" s="304"/>
      <c r="I34" s="306">
        <v>0</v>
      </c>
      <c r="J34" s="267" t="str">
        <f>IF(I34=I35,"",IF(I34&gt;I35,D34,D35))</f>
        <v>6-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</v>
      </c>
      <c r="E39" s="303"/>
      <c r="F39" s="303"/>
      <c r="G39" s="303"/>
      <c r="H39" s="305"/>
      <c r="I39" s="307">
        <v>7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1-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1-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30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30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30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8"/>
      <c r="E45" s="91"/>
      <c r="F45" s="91"/>
      <c r="G45" s="91"/>
      <c r="H45" s="91"/>
      <c r="I45" s="409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9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31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31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31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31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2"/>
      <c r="E54" s="91"/>
      <c r="F54" s="91"/>
      <c r="G54" s="91"/>
      <c r="H54" s="91"/>
      <c r="I54" s="409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2"/>
      <c r="E55" s="91"/>
      <c r="F55" s="91"/>
      <c r="G55" s="91"/>
      <c r="H55" s="91"/>
      <c r="I55" s="409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2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2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2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5"/>
      <c r="D92" s="555"/>
      <c r="E92" s="555"/>
      <c r="F92" s="555"/>
      <c r="G92" s="555"/>
      <c r="H92" s="555"/>
      <c r="I92" s="555"/>
      <c r="J92" s="555"/>
      <c r="K92" s="555"/>
      <c r="L92" s="555"/>
      <c r="M92" s="555"/>
      <c r="N92" s="555"/>
      <c r="O92" s="555"/>
      <c r="P92" s="555"/>
      <c r="Q92" s="555"/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5"/>
      <c r="AC92" s="555"/>
      <c r="AD92" s="555"/>
      <c r="AE92" s="555"/>
      <c r="AF92" s="555"/>
      <c r="AG92" s="555"/>
      <c r="AH92" s="555"/>
      <c r="AI92" s="555"/>
      <c r="AJ92" s="555"/>
      <c r="AK92" s="555"/>
      <c r="AL92" s="555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>
        <f>IF($AJ$3=ФИО!D13,ФИО!D13,"")</f>
        <v>0</v>
      </c>
      <c r="D209" s="250" t="str">
        <f>IF($AJ$3=ФИО!D13,ФИО!G13&amp;" "&amp;ФИО!H13&amp;" "&amp;ФИО!N13&amp;" "&amp;ФИО!O13,"")</f>
        <v>Дубовская Елизавета Могилев МГУОР</v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 xml:space="preserve">Ракуть Екатерина Кобрин </v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 xml:space="preserve">   </v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 xml:space="preserve">   </v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 xml:space="preserve">   </v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>
        <f>IF($AJ$3=ФИО!D167,ФИО!D167,"")</f>
        <v>0</v>
      </c>
      <c r="D363" s="250" t="str">
        <f>IF($AJ$3=ФИО!D167,ФИО!G167&amp;" "&amp;ФИО!H167&amp;" "&amp;ФИО!N167&amp;" "&amp;ФИО!O167,"")</f>
        <v>Бахур Глафира Минская обл РЦОП Стайки</v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>
        <f>IF($AJ$3=ФИО!D170,ФИО!D170,"")</f>
        <v>0</v>
      </c>
      <c r="D366" s="250" t="str">
        <f>IF($AJ$3=ФИО!D170,ФИО!G170&amp;" "&amp;ФИО!H170&amp;" "&amp;ФИО!N170&amp;" "&amp;ФИО!O170,"")</f>
        <v>Боровик Валерия Минская обл РЦОП Стайки</v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>
        <f>IF($AJ$3=ФИО!D175,ФИО!D175,"")</f>
        <v>0</v>
      </c>
      <c r="D371" s="250" t="str">
        <f>IF($AJ$3=ФИО!D175,ФИО!G175&amp;" "&amp;ФИО!H175&amp;" "&amp;ФИО!N175&amp;" "&amp;ФИО!O175,"")</f>
        <v xml:space="preserve">   </v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>
        <f>IF($AJ$3=ФИО!D176,ФИО!D176,"")</f>
        <v>0</v>
      </c>
      <c r="D372" s="250" t="str">
        <f>IF($AJ$3=ФИО!D176,ФИО!G176&amp;" "&amp;ФИО!H176&amp;" "&amp;ФИО!N176&amp;" "&amp;ФИО!O176,"")</f>
        <v>Кузьмицкая Селина Минск МСиТ</v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>
        <f>IF($AJ$3=ФИО!D181,ФИО!D181,"")</f>
        <v>0</v>
      </c>
      <c r="D377" s="250" t="str">
        <f>IF($AJ$3=ФИО!D181,ФИО!G181&amp;" "&amp;ФИО!H181&amp;" "&amp;ФИО!N181&amp;" "&amp;ФИО!O181,"")</f>
        <v xml:space="preserve">   </v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>
        <f>IF($AJ$3=ФИО!D186,ФИО!D186,"")</f>
        <v>0</v>
      </c>
      <c r="D382" s="250" t="str">
        <f>IF($AJ$3=ФИО!D186,ФИО!G186&amp;" "&amp;ФИО!H186&amp;" "&amp;ФИО!N186&amp;" "&amp;ФИО!O186,"")</f>
        <v xml:space="preserve">   </v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>
        <f>IF($AJ$3=ФИО!D196,ФИО!D196,"")</f>
        <v>0</v>
      </c>
      <c r="D392" s="250" t="str">
        <f>IF($AJ$3=ФИО!D196,ФИО!G196&amp;" "&amp;ФИО!H196&amp;" "&amp;ФИО!N196&amp;" "&amp;ФИО!O196,"")</f>
        <v xml:space="preserve">   </v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>
        <f>IF($AJ$3=ФИО!D198,ФИО!D198,"")</f>
        <v>0</v>
      </c>
      <c r="D394" s="250" t="str">
        <f>IF($AJ$3=ФИО!D198,ФИО!G198&amp;" "&amp;ФИО!H198&amp;" "&amp;ФИО!N198&amp;" "&amp;ФИО!O198,"")</f>
        <v xml:space="preserve">   </v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>
        <f>IF($AJ$3=ФИО!D200,ФИО!D200,"")</f>
        <v>0</v>
      </c>
      <c r="D396" s="250" t="str">
        <f>IF($AJ$3=ФИО!D200,ФИО!G200&amp;" "&amp;ФИО!H200&amp;" "&amp;ФИО!N200&amp;" "&amp;ФИО!O200,"")</f>
        <v xml:space="preserve">   </v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tabSelected="1" view="pageBreakPreview" topLeftCell="A34" zoomScale="75" zoomScaleNormal="55" zoomScaleSheetLayoutView="75" workbookViewId="0">
      <selection activeCell="AN42" sqref="AN42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83" t="s">
        <v>851</v>
      </c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583"/>
      <c r="AA1" s="583"/>
      <c r="AB1" s="583"/>
      <c r="AC1" s="583"/>
      <c r="AD1" s="583"/>
      <c r="AE1" s="583"/>
      <c r="AF1" s="583"/>
      <c r="AG1" s="583"/>
      <c r="AH1" s="583"/>
      <c r="AI1" s="583"/>
      <c r="AJ1" s="583"/>
      <c r="AK1" s="583"/>
      <c r="AL1" s="583"/>
      <c r="AM1" s="583"/>
    </row>
    <row r="2" spans="2:55" ht="34.5" customHeight="1" thickBot="1">
      <c r="F2" s="528" t="s">
        <v>360</v>
      </c>
      <c r="G2" s="528" t="s">
        <v>360</v>
      </c>
      <c r="H2" s="528" t="s">
        <v>360</v>
      </c>
      <c r="I2" s="528" t="s">
        <v>360</v>
      </c>
      <c r="J2" s="528" t="s">
        <v>360</v>
      </c>
      <c r="K2" s="528" t="s">
        <v>360</v>
      </c>
      <c r="L2" s="528" t="s">
        <v>360</v>
      </c>
      <c r="M2" s="528" t="s">
        <v>360</v>
      </c>
      <c r="N2" s="528" t="s">
        <v>360</v>
      </c>
      <c r="O2" s="528" t="s">
        <v>360</v>
      </c>
      <c r="P2" s="528" t="s">
        <v>850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77">
        <v>48</v>
      </c>
      <c r="AK3" s="578"/>
      <c r="AL3" s="579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80"/>
      <c r="AK4" s="557"/>
      <c r="AL4" s="581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49" t="s">
        <v>846</v>
      </c>
      <c r="E5" s="349"/>
      <c r="F5" s="349"/>
      <c r="G5" s="349"/>
      <c r="H5" s="350"/>
      <c r="I5" s="368">
        <v>0</v>
      </c>
      <c r="J5" s="412" t="str">
        <f>IF(I5=I6,"",IF(I5&gt;I6,C5&amp;"-"&amp;D5,C6&amp;"-"&amp;D6))</f>
        <v>5-Василевская Каролина Гродно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49" t="s">
        <v>844</v>
      </c>
      <c r="E6" s="353"/>
      <c r="F6" s="353"/>
      <c r="G6" s="353"/>
      <c r="H6" s="354"/>
      <c r="I6" s="373">
        <v>10</v>
      </c>
      <c r="J6" s="413"/>
      <c r="K6" s="374"/>
      <c r="L6" s="375"/>
      <c r="M6" s="375"/>
      <c r="N6" s="376"/>
      <c r="O6" s="377">
        <v>0</v>
      </c>
      <c r="P6" s="378"/>
      <c r="Q6" s="412" t="str">
        <f>IF(O6=O8,"",IF(O6&gt;O8,J5,J7))</f>
        <v>3-Сингаевская Евгения Ельск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49" t="s">
        <v>845</v>
      </c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3-Сингаевская Евгения Ельск</v>
      </c>
      <c r="K7" s="369"/>
      <c r="L7" s="370"/>
      <c r="M7" s="370"/>
      <c r="N7" s="370"/>
      <c r="O7" s="370"/>
      <c r="P7" s="380"/>
      <c r="Q7" s="414" t="s">
        <v>115</v>
      </c>
      <c r="R7" s="374"/>
      <c r="S7" s="375"/>
      <c r="T7" s="375"/>
      <c r="U7" s="376"/>
      <c r="V7" s="373">
        <v>0</v>
      </c>
      <c r="W7" s="381"/>
      <c r="X7" s="422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551"/>
      <c r="E8" s="353"/>
      <c r="F8" s="353"/>
      <c r="G8" s="353"/>
      <c r="H8" s="354"/>
      <c r="I8" s="373">
        <v>0</v>
      </c>
      <c r="J8" s="413"/>
      <c r="K8" s="374"/>
      <c r="L8" s="375"/>
      <c r="M8" s="375"/>
      <c r="N8" s="376"/>
      <c r="O8" s="377">
        <v>10</v>
      </c>
      <c r="P8" s="369"/>
      <c r="Q8" s="413"/>
      <c r="R8" s="379"/>
      <c r="S8" s="379"/>
      <c r="T8" s="379"/>
      <c r="U8" s="379"/>
      <c r="V8" s="379"/>
      <c r="W8" s="382"/>
      <c r="X8" s="430" t="str">
        <f>IF(V7=V11,"",IF(V7&gt;V11,Q6,Q10))</f>
        <v>2-Коновалова Александра Гомель</v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50" t="s">
        <v>847</v>
      </c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2-Коновалова Александра Гомель</v>
      </c>
      <c r="K9" s="369"/>
      <c r="L9" s="370"/>
      <c r="M9" s="370"/>
      <c r="N9" s="370"/>
      <c r="O9" s="370"/>
      <c r="P9" s="370"/>
      <c r="Q9" s="415" t="s">
        <v>115</v>
      </c>
      <c r="R9" s="369"/>
      <c r="S9" s="369"/>
      <c r="T9" s="369"/>
      <c r="U9" s="369"/>
      <c r="V9" s="369"/>
      <c r="W9" s="384"/>
      <c r="X9" s="417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49" t="s">
        <v>848</v>
      </c>
      <c r="E10" s="353"/>
      <c r="F10" s="353"/>
      <c r="G10" s="353"/>
      <c r="H10" s="354"/>
      <c r="I10" s="373">
        <v>0</v>
      </c>
      <c r="J10" s="413"/>
      <c r="K10" s="385"/>
      <c r="L10" s="386"/>
      <c r="M10" s="386"/>
      <c r="N10" s="387"/>
      <c r="O10" s="377">
        <v>10</v>
      </c>
      <c r="P10" s="381"/>
      <c r="Q10" s="412" t="str">
        <f>IF(O10=O12,"",IF(O10&gt;O12,J9,J11))</f>
        <v>2-Коновалова Александра Гомель</v>
      </c>
      <c r="R10" s="369"/>
      <c r="S10" s="388"/>
      <c r="T10" s="388"/>
      <c r="U10" s="388"/>
      <c r="V10" s="370"/>
      <c r="W10" s="389"/>
      <c r="X10" s="413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49" t="s">
        <v>843</v>
      </c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4-Стригун Ангелина Могилев</v>
      </c>
      <c r="K11" s="369"/>
      <c r="L11" s="388"/>
      <c r="M11" s="388"/>
      <c r="N11" s="388"/>
      <c r="O11" s="388"/>
      <c r="P11" s="389"/>
      <c r="Q11" s="416" t="s">
        <v>115</v>
      </c>
      <c r="R11" s="385"/>
      <c r="S11" s="386"/>
      <c r="T11" s="386"/>
      <c r="U11" s="387"/>
      <c r="V11" s="373">
        <v>10</v>
      </c>
      <c r="W11" s="391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551"/>
      <c r="E12" s="353"/>
      <c r="F12" s="353"/>
      <c r="G12" s="353"/>
      <c r="H12" s="354"/>
      <c r="I12" s="373">
        <v>0</v>
      </c>
      <c r="J12" s="413"/>
      <c r="K12" s="374"/>
      <c r="L12" s="375"/>
      <c r="M12" s="375"/>
      <c r="N12" s="376"/>
      <c r="O12" s="377">
        <v>0</v>
      </c>
      <c r="P12" s="36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>1-Романюк Елена Могилев</v>
      </c>
      <c r="E16" s="349"/>
      <c r="F16" s="349"/>
      <c r="G16" s="349"/>
      <c r="H16" s="350"/>
      <c r="I16" s="368">
        <v>10</v>
      </c>
      <c r="J16" s="412" t="str">
        <f>IF(I16=I17,"",IF(I16&gt;I17,D16,D17))</f>
        <v>1-Романюк Елена Могилев</v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>7-</v>
      </c>
      <c r="E17" s="353"/>
      <c r="F17" s="353"/>
      <c r="G17" s="353"/>
      <c r="H17" s="354"/>
      <c r="I17" s="373">
        <v>0</v>
      </c>
      <c r="J17" s="432"/>
      <c r="K17" s="374"/>
      <c r="L17" s="375"/>
      <c r="M17" s="375"/>
      <c r="N17" s="376"/>
      <c r="O17" s="373">
        <v>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>4-Стригун Ангелина Могилев</v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3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>4-Стригун Ангелина Могилев</v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10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6-Щербакова Ульяна Ляховичи</v>
      </c>
      <c r="E24" s="349"/>
      <c r="F24" s="349"/>
      <c r="G24" s="349"/>
      <c r="H24" s="350"/>
      <c r="I24" s="368">
        <v>10</v>
      </c>
      <c r="J24" s="412" t="str">
        <f>IF(I24=I25,"",IF(I24&gt;I25,D24,D25))</f>
        <v>6-Щербакова Ульяна Ляховичи</v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</v>
      </c>
      <c r="E25" s="353"/>
      <c r="F25" s="353"/>
      <c r="G25" s="353"/>
      <c r="H25" s="354"/>
      <c r="I25" s="373">
        <v>0</v>
      </c>
      <c r="J25" s="432"/>
      <c r="K25" s="374"/>
      <c r="L25" s="375"/>
      <c r="M25" s="375"/>
      <c r="N25" s="376"/>
      <c r="O25" s="373">
        <v>10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>6-Щербакова Ульяна Ляховичи</v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3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5-Василевская Каролина Гродно</v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D32" s="590" t="s">
        <v>856</v>
      </c>
      <c r="AO32" s="2"/>
      <c r="AP32">
        <v>30</v>
      </c>
    </row>
    <row r="33" spans="3:55" ht="19.5" customHeight="1">
      <c r="D33" s="590" t="s">
        <v>857</v>
      </c>
      <c r="O33" t="s">
        <v>115</v>
      </c>
      <c r="AO33" s="2"/>
      <c r="AP33">
        <v>31</v>
      </c>
    </row>
    <row r="34" spans="3:55" ht="19.5" customHeight="1">
      <c r="D34" s="590" t="s">
        <v>853</v>
      </c>
      <c r="AO34" s="2"/>
      <c r="AP34">
        <v>32</v>
      </c>
    </row>
    <row r="35" spans="3:55" ht="19.5" customHeight="1">
      <c r="D35" s="590" t="s">
        <v>852</v>
      </c>
      <c r="AO35" s="2"/>
      <c r="AP35">
        <v>33</v>
      </c>
    </row>
    <row r="36" spans="3:55" ht="19.5" customHeight="1" thickBot="1">
      <c r="D36" s="590" t="s">
        <v>854</v>
      </c>
      <c r="AO36" s="2"/>
      <c r="AP36">
        <v>34</v>
      </c>
    </row>
    <row r="37" spans="3:55" ht="19.5" customHeight="1">
      <c r="D37" s="590" t="s">
        <v>855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D38" s="590"/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 ht="18">
      <c r="C48" s="94"/>
      <c r="D48" s="591"/>
      <c r="E48" s="591"/>
      <c r="F48" s="591"/>
      <c r="G48" s="591"/>
      <c r="H48" s="591"/>
      <c r="I48" s="591"/>
      <c r="J48" s="590"/>
      <c r="K48" s="590"/>
      <c r="L48" s="590"/>
      <c r="M48" s="590"/>
      <c r="N48" s="590"/>
      <c r="O48" s="590"/>
      <c r="P48" s="590"/>
      <c r="Q48" s="591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2" t="s">
        <v>357</v>
      </c>
      <c r="E49" s="591"/>
      <c r="F49" s="591"/>
      <c r="G49" s="591"/>
      <c r="H49" s="591"/>
      <c r="I49" s="552" t="s">
        <v>849</v>
      </c>
      <c r="J49" s="552"/>
      <c r="K49" s="552"/>
      <c r="L49" s="552"/>
      <c r="M49" s="552"/>
      <c r="N49" s="591"/>
      <c r="O49" s="591"/>
      <c r="P49" s="591"/>
      <c r="Q49" s="591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 ht="18.75">
      <c r="D50" s="590"/>
      <c r="E50" s="591"/>
      <c r="F50" s="591"/>
      <c r="G50" s="591"/>
      <c r="H50" s="591"/>
      <c r="I50" s="552"/>
      <c r="J50" s="552"/>
      <c r="K50" s="552"/>
      <c r="L50" s="552"/>
      <c r="M50" s="552"/>
      <c r="N50" s="591"/>
      <c r="O50" s="591"/>
      <c r="P50" s="591"/>
      <c r="Q50" s="591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2" t="s">
        <v>359</v>
      </c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 ht="18">
      <c r="D52" s="590"/>
      <c r="E52" s="590"/>
      <c r="F52" s="590"/>
      <c r="G52" s="590"/>
      <c r="H52" s="590"/>
      <c r="I52" s="590"/>
      <c r="J52" s="591"/>
      <c r="K52" s="591"/>
      <c r="L52" s="591"/>
      <c r="M52" s="591"/>
      <c r="N52" s="591"/>
      <c r="O52" s="591"/>
      <c r="P52" s="591"/>
      <c r="Q52" s="592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5"/>
      <c r="D92" s="555"/>
      <c r="E92" s="555"/>
      <c r="F92" s="555"/>
      <c r="G92" s="555"/>
      <c r="H92" s="555"/>
      <c r="I92" s="555"/>
      <c r="J92" s="555"/>
      <c r="K92" s="555"/>
      <c r="L92" s="555"/>
      <c r="M92" s="555"/>
      <c r="N92" s="555"/>
      <c r="O92" s="555"/>
      <c r="P92" s="555"/>
      <c r="Q92" s="555"/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5"/>
      <c r="AC92" s="555"/>
      <c r="AD92" s="555"/>
      <c r="AE92" s="555"/>
      <c r="AF92" s="555"/>
      <c r="AG92" s="555"/>
      <c r="AH92" s="555"/>
      <c r="AI92" s="555"/>
      <c r="AJ92" s="555"/>
      <c r="AK92" s="555"/>
      <c r="AL92" s="555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>
        <f>IF($AJ$3=ФИО!D10,ФИО!D10,"")</f>
        <v>48</v>
      </c>
      <c r="D206" s="250" t="str">
        <f>IF($AJ$3=ФИО!D10,ФИО!G10&amp;" "&amp;ФИО!H10&amp;" "&amp;ФИО!N10&amp;" "&amp;ФИО!O10,"")</f>
        <v>Стригун Ангелина Могилев МГУОР</v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>
        <f>IF($AJ$3=ФИО!D14,ФИО!D14,"")</f>
        <v>48</v>
      </c>
      <c r="D210" s="250" t="str">
        <f>IF($AJ$3=ФИО!D14,ФИО!G14&amp;" "&amp;ФИО!H14&amp;" "&amp;ФИО!N14&amp;" "&amp;ФИО!O14,"")</f>
        <v>Романюк Елена Могилев БРУ</v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>
        <f>IF($AJ$3=ФИО!D187,ФИО!D187,"")</f>
        <v>48</v>
      </c>
      <c r="D383" s="250" t="str">
        <f>IF($AJ$3=ФИО!D187,ФИО!G187&amp;" "&amp;ФИО!H187&amp;" "&amp;ФИО!N187&amp;" "&amp;ФИО!O187,"")</f>
        <v xml:space="preserve">Коновалова Александра  </v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>
        <f>IF($AJ$3=ФИО!D188,ФИО!D188,"")</f>
        <v>48</v>
      </c>
      <c r="D384" s="250" t="str">
        <f>IF($AJ$3=ФИО!D188,ФИО!G188&amp;" "&amp;ФИО!H188&amp;" "&amp;ФИО!N188&amp;" "&amp;ФИО!O188,"")</f>
        <v xml:space="preserve">Сингаевская  Евгения  </v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2020-01-18T09:08:35Z</cp:lastPrinted>
  <dcterms:created xsi:type="dcterms:W3CDTF">1996-10-08T23:32:33Z</dcterms:created>
  <dcterms:modified xsi:type="dcterms:W3CDTF">2020-01-21T09:55:18Z</dcterms:modified>
</cp:coreProperties>
</file>